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sys" sheetId="1" r:id="rId1"/>
  </sheets>
  <definedNames>
    <definedName name="\P">'c2b sys'!#REF!</definedName>
    <definedName name="H_1">'c2b sys'!$A$1:$Q$10</definedName>
    <definedName name="HEADER">'c2b sys'!$A$1:$Q$10</definedName>
    <definedName name="P_1">'c2b sys'!$A$12:$Q$35</definedName>
    <definedName name="_xlnm.Print_Area" localSheetId="0">'c2b sys'!$A$1:$Q$34</definedName>
    <definedName name="_xlnm.Print_Titles" localSheetId="0">'c2b sys'!$1:$11</definedName>
    <definedName name="Print_Titles_MI">'c2b sys'!$1:$10</definedName>
  </definedNames>
  <calcPr fullCalcOnLoad="1"/>
</workbook>
</file>

<file path=xl/sharedStrings.xml><?xml version="1.0" encoding="utf-8"?>
<sst xmlns="http://schemas.openxmlformats.org/spreadsheetml/2006/main" count="45" uniqueCount="33">
  <si>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</si>
  <si>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</si>
  <si>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</si>
  <si>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</si>
  <si>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</si>
  <si>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</si>
  <si>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</si>
  <si>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</si>
  <si>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</si>
  <si>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</si>
  <si>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</si>
  <si>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</si>
  <si>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</si>
  <si>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</si>
  <si>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</si>
  <si>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</si>
  <si>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</si>
  <si>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</si>
  <si>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Internal audit 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</si>
  <si>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</si>
  <si>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</si>
  <si>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</si>
  <si>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</si>
  <si>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</si>
  <si>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</si>
  <si>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Scholarships and fellowships</t>
  </si>
  <si>
    <t xml:space="preserve">      Less allocation to campuses</t>
  </si>
  <si>
    <t xml:space="preserve">          Total educational and general expenditures</t>
  </si>
  <si>
    <t>ANALYSIS C-2B</t>
  </si>
  <si>
    <t>Current Restricted Fund Expenditures</t>
  </si>
  <si>
    <t xml:space="preserve">          Total expenditures and transfers</t>
  </si>
  <si>
    <t>For the year ended June 30, 2015</t>
  </si>
  <si>
    <t xml:space="preserve">   System operations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</si>
</sst>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  <numFmt numFmtId="169" formatCode="[$-409]dddd\,\ mmmm\ dd\,\ yyyy"/>
    <numFmt numFmtId="170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horizontal="center"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7">
      <alignment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 quotePrefix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41" fontId="5" fillId="0" borderId="0" xfId="42" applyNumberFormat="1" applyFont="1" applyFill="1" applyAlignment="1" applyProtection="1">
      <alignment vertical="center"/>
      <protection/>
    </xf>
    <xf numFmtId="41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7" fontId="5" fillId="0" borderId="11" xfId="45" applyNumberFormat="1" applyFont="1" applyFill="1" applyBorder="1" applyAlignment="1" applyProtection="1">
      <alignment vertical="center"/>
      <protection/>
    </xf>
    <xf numFmtId="42" fontId="5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Alignment="1" applyProtection="1">
      <alignment vertical="center"/>
      <protection/>
    </xf>
    <xf numFmtId="41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37" fontId="5" fillId="0" borderId="10" xfId="0" applyFont="1" applyBorder="1" applyAlignment="1">
      <alignment horizontal="center" vertical="center"/>
    </xf>
    <xf numFmtId="165" fontId="45" fillId="0" borderId="0" xfId="44" applyNumberFormat="1" applyFont="1" applyAlignment="1" applyProtection="1">
      <alignment horizontal="center" vertical="center"/>
      <protection/>
    </xf>
    <xf numFmtId="168" fontId="5" fillId="0" borderId="0" xfId="42" applyNumberFormat="1" applyFont="1" applyFill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4</xdr:row>
      <xdr:rowOff>9525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37"/>
  <sheetViews>
    <sheetView showGridLines="0" tabSelected="1" defaultGridColor="0" zoomScale="120" zoomScaleNormal="120" zoomScalePageLayoutView="0" colorId="22" workbookViewId="0" topLeftCell="A1">
      <selection activeCell="G26" sqref="G26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9.00390625" style="1" customWidth="1"/>
  </cols>
  <sheetData>
    <row r="1" spans="1:74" s="3" customFormat="1" ht="12" customHeight="1">
      <c r="A1" s="34"/>
      <c r="B1" s="10"/>
      <c r="C1" s="31" t="s">
        <v>28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27"/>
      <c r="S1" s="27"/>
      <c r="T1" s="25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s="3" customFormat="1" ht="8.25" customHeight="1">
      <c r="A2" s="34"/>
      <c r="B2" s="1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7"/>
      <c r="Q2" s="8"/>
      <c r="R2" s="27"/>
      <c r="S2" s="27"/>
      <c r="T2" s="25"/>
      <c r="U2" s="25"/>
      <c r="V2" s="25"/>
      <c r="W2" s="25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</row>
    <row r="3" spans="1:74" s="3" customFormat="1" ht="16.5">
      <c r="A3" s="34"/>
      <c r="B3" s="10"/>
      <c r="C3" s="31" t="s">
        <v>29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7"/>
      <c r="S3" s="27"/>
      <c r="T3" s="25"/>
      <c r="U3" s="25"/>
      <c r="V3" s="25"/>
      <c r="W3" s="25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</row>
    <row r="4" spans="1:74" s="3" customFormat="1" ht="16.5">
      <c r="A4" s="34"/>
      <c r="B4" s="10"/>
      <c r="C4" s="31" t="s">
        <v>31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7"/>
      <c r="S4" s="27"/>
      <c r="T4" s="25"/>
      <c r="U4" s="25"/>
      <c r="V4" s="25"/>
      <c r="W4" s="25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</row>
    <row r="5" spans="1:74" s="3" customFormat="1" ht="10.5" customHeight="1">
      <c r="A5" s="29"/>
      <c r="B5" s="10"/>
      <c r="C5" s="10"/>
      <c r="D5" s="10"/>
      <c r="E5" s="10"/>
      <c r="F5" s="10"/>
      <c r="G5" s="10"/>
      <c r="H5" s="9"/>
      <c r="I5" s="6"/>
      <c r="J5" s="6"/>
      <c r="K5" s="6"/>
      <c r="L5" s="6"/>
      <c r="M5" s="6"/>
      <c r="N5" s="6"/>
      <c r="O5" s="6"/>
      <c r="P5" s="8"/>
      <c r="Q5" s="8"/>
      <c r="R5" s="27"/>
      <c r="S5" s="27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</row>
    <row r="6" spans="18:74" ht="12">
      <c r="R6" s="4"/>
      <c r="S6" s="4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17" ht="13.5">
      <c r="A7" s="14"/>
      <c r="B7" s="14"/>
      <c r="C7" s="32" t="s">
        <v>13</v>
      </c>
      <c r="D7" s="33"/>
      <c r="E7" s="33"/>
      <c r="F7" s="33"/>
      <c r="G7" s="33"/>
      <c r="H7" s="33"/>
      <c r="I7" s="33"/>
      <c r="J7" s="14"/>
      <c r="K7" s="14"/>
      <c r="L7" s="14"/>
      <c r="M7" s="32" t="s">
        <v>0</v>
      </c>
      <c r="N7" s="33"/>
      <c r="O7" s="33"/>
      <c r="P7" s="33"/>
      <c r="Q7" s="33"/>
    </row>
    <row r="8" spans="1:17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</v>
      </c>
    </row>
    <row r="9" spans="1:17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 t="s">
        <v>2</v>
      </c>
      <c r="N9" s="14"/>
      <c r="O9" s="14"/>
      <c r="P9" s="14"/>
      <c r="Q9" s="15" t="s">
        <v>3</v>
      </c>
    </row>
    <row r="10" spans="1:17" ht="13.5">
      <c r="A10" s="14"/>
      <c r="B10" s="14"/>
      <c r="C10" s="16" t="s">
        <v>4</v>
      </c>
      <c r="D10" s="17"/>
      <c r="E10" s="16" t="s">
        <v>5</v>
      </c>
      <c r="F10" s="17"/>
      <c r="G10" s="16" t="s">
        <v>6</v>
      </c>
      <c r="H10" s="17"/>
      <c r="I10" s="16" t="s">
        <v>7</v>
      </c>
      <c r="J10" s="17"/>
      <c r="K10" s="16" t="s">
        <v>8</v>
      </c>
      <c r="L10" s="17"/>
      <c r="M10" s="16" t="s">
        <v>9</v>
      </c>
      <c r="N10" s="17"/>
      <c r="O10" s="16" t="s">
        <v>10</v>
      </c>
      <c r="P10" s="17"/>
      <c r="Q10" s="16" t="s">
        <v>11</v>
      </c>
    </row>
    <row r="11" spans="1:17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3" s="5" customFormat="1" ht="13.5" customHeight="1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"/>
      <c r="S12" s="4"/>
      <c r="T12" s="4"/>
      <c r="U12" s="4"/>
      <c r="V12" s="4"/>
      <c r="W12" s="4"/>
    </row>
    <row r="13" spans="1:23" s="5" customFormat="1" ht="13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0"/>
      <c r="L13" s="12"/>
      <c r="M13" s="12"/>
      <c r="N13" s="12"/>
      <c r="O13" s="12"/>
      <c r="P13" s="12"/>
      <c r="Q13" s="12"/>
      <c r="R13" s="4"/>
      <c r="S13" s="4"/>
      <c r="T13" s="4"/>
      <c r="U13" s="4"/>
      <c r="V13" s="4"/>
      <c r="W13" s="4"/>
    </row>
    <row r="14" spans="1:23" s="5" customFormat="1" ht="13.5" customHeight="1">
      <c r="A14" s="12" t="s"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20"/>
      <c r="L14" s="12"/>
      <c r="M14" s="12"/>
      <c r="N14" s="12"/>
      <c r="O14" s="12"/>
      <c r="P14" s="12"/>
      <c r="Q14" s="12"/>
      <c r="R14" s="4"/>
      <c r="S14" s="4"/>
      <c r="T14" s="4"/>
      <c r="U14" s="4"/>
      <c r="V14" s="4"/>
      <c r="W14" s="4"/>
    </row>
    <row r="15" spans="1:23" s="5" customFormat="1" ht="13.5" customHeight="1">
      <c r="A15" s="12" t="s">
        <v>22</v>
      </c>
      <c r="B15" s="18" t="s">
        <v>12</v>
      </c>
      <c r="C15" s="35">
        <v>0</v>
      </c>
      <c r="D15" s="35"/>
      <c r="E15" s="35">
        <v>0</v>
      </c>
      <c r="F15" s="35"/>
      <c r="G15" s="35">
        <v>0</v>
      </c>
      <c r="H15" s="35"/>
      <c r="I15" s="35">
        <v>1283854</v>
      </c>
      <c r="J15" s="35"/>
      <c r="K15" s="35">
        <f>IF(SUM(C15:I15)=SUM(M15:Q15),SUM(C15:I15),SUM(M15:Q15)-SUM(C15:I15))</f>
        <v>1283854</v>
      </c>
      <c r="L15" s="35"/>
      <c r="M15" s="35">
        <v>201720</v>
      </c>
      <c r="N15" s="35"/>
      <c r="O15" s="35">
        <f>-1+1082135</f>
        <v>1082134</v>
      </c>
      <c r="P15" s="35"/>
      <c r="Q15" s="35">
        <v>0</v>
      </c>
      <c r="R15" s="4"/>
      <c r="S15" s="4"/>
      <c r="T15" s="4"/>
      <c r="U15" s="4"/>
      <c r="V15" s="4"/>
      <c r="W15" s="4"/>
    </row>
    <row r="16" spans="1:23" s="5" customFormat="1" ht="13.5" customHeight="1">
      <c r="A16" s="12" t="s">
        <v>23</v>
      </c>
      <c r="B16" s="18"/>
      <c r="C16" s="12">
        <v>0</v>
      </c>
      <c r="D16" s="12"/>
      <c r="E16" s="12">
        <v>0</v>
      </c>
      <c r="F16" s="12"/>
      <c r="G16" s="12">
        <v>0</v>
      </c>
      <c r="H16" s="12"/>
      <c r="I16" s="12">
        <v>344524</v>
      </c>
      <c r="J16" s="12"/>
      <c r="K16" s="20">
        <f aca="true" t="shared" si="0" ref="K16:K34">IF(SUM(C16:I16)=SUM(M16:Q16),SUM(C16:I16),SUM(M16:Q16)-SUM(C16:I16))</f>
        <v>344524</v>
      </c>
      <c r="L16" s="12"/>
      <c r="M16" s="12">
        <v>314591</v>
      </c>
      <c r="N16" s="12"/>
      <c r="O16" s="12">
        <v>29933</v>
      </c>
      <c r="P16" s="12"/>
      <c r="Q16" s="12">
        <v>0</v>
      </c>
      <c r="R16" s="4"/>
      <c r="S16" s="4"/>
      <c r="T16" s="4"/>
      <c r="U16" s="4"/>
      <c r="V16" s="4"/>
      <c r="W16" s="4"/>
    </row>
    <row r="17" spans="1:23" s="5" customFormat="1" ht="13.5" customHeight="1">
      <c r="A17" s="12" t="s">
        <v>21</v>
      </c>
      <c r="B17" s="18" t="s">
        <v>12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110559</v>
      </c>
      <c r="J17" s="12"/>
      <c r="K17" s="20">
        <f t="shared" si="0"/>
        <v>110559</v>
      </c>
      <c r="L17" s="12"/>
      <c r="M17" s="12">
        <v>105317</v>
      </c>
      <c r="N17" s="12"/>
      <c r="O17" s="12">
        <v>5242</v>
      </c>
      <c r="P17" s="12"/>
      <c r="Q17" s="12">
        <v>0</v>
      </c>
      <c r="R17" s="4"/>
      <c r="S17" s="4"/>
      <c r="T17" s="4"/>
      <c r="U17" s="4"/>
      <c r="V17" s="4"/>
      <c r="W17" s="4"/>
    </row>
    <row r="18" spans="1:23" s="5" customFormat="1" ht="13.5" customHeight="1">
      <c r="A18" s="12" t="s">
        <v>24</v>
      </c>
      <c r="B18" s="18"/>
      <c r="C18" s="12">
        <v>0</v>
      </c>
      <c r="D18" s="12"/>
      <c r="E18" s="12">
        <v>0</v>
      </c>
      <c r="F18" s="12"/>
      <c r="G18" s="12">
        <v>0</v>
      </c>
      <c r="H18" s="12"/>
      <c r="I18" s="12">
        <f>1+8356</f>
        <v>8357</v>
      </c>
      <c r="J18" s="12"/>
      <c r="K18" s="20">
        <f t="shared" si="0"/>
        <v>8357</v>
      </c>
      <c r="L18" s="12"/>
      <c r="M18" s="12">
        <v>5971</v>
      </c>
      <c r="N18" s="12"/>
      <c r="O18" s="12">
        <f>1+2385</f>
        <v>2386</v>
      </c>
      <c r="P18" s="12"/>
      <c r="Q18" s="12">
        <v>0</v>
      </c>
      <c r="R18" s="4"/>
      <c r="S18" s="4"/>
      <c r="T18" s="4"/>
      <c r="U18" s="4"/>
      <c r="V18" s="4"/>
      <c r="W18" s="4"/>
    </row>
    <row r="19" spans="1:23" s="5" customFormat="1" ht="13.5" customHeight="1">
      <c r="A19" s="12" t="s">
        <v>18</v>
      </c>
      <c r="B19" s="18" t="s">
        <v>12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681877</v>
      </c>
      <c r="J19" s="12"/>
      <c r="K19" s="20">
        <f t="shared" si="0"/>
        <v>681877</v>
      </c>
      <c r="L19" s="12"/>
      <c r="M19" s="12">
        <v>668211</v>
      </c>
      <c r="N19" s="12"/>
      <c r="O19" s="12">
        <f>1+13665</f>
        <v>13666</v>
      </c>
      <c r="P19" s="12"/>
      <c r="Q19" s="12">
        <v>0</v>
      </c>
      <c r="R19" s="4"/>
      <c r="S19" s="4"/>
      <c r="T19" s="4"/>
      <c r="U19" s="4"/>
      <c r="V19" s="4"/>
      <c r="W19" s="4"/>
    </row>
    <row r="20" spans="1:23" s="5" customFormat="1" ht="13.5" customHeight="1">
      <c r="A20" s="12" t="s">
        <v>32</v>
      </c>
      <c r="B20" s="18"/>
      <c r="C20" s="12">
        <v>0</v>
      </c>
      <c r="D20" s="12"/>
      <c r="E20" s="12">
        <v>0</v>
      </c>
      <c r="F20" s="12"/>
      <c r="G20" s="12">
        <v>0</v>
      </c>
      <c r="H20" s="12"/>
      <c r="I20" s="12">
        <v>80034</v>
      </c>
      <c r="J20" s="12"/>
      <c r="K20" s="20">
        <f t="shared" si="0"/>
        <v>80034</v>
      </c>
      <c r="L20" s="12"/>
      <c r="M20" s="12">
        <v>25000</v>
      </c>
      <c r="N20" s="12"/>
      <c r="O20" s="12">
        <v>55034</v>
      </c>
      <c r="P20" s="12"/>
      <c r="Q20" s="12">
        <v>0</v>
      </c>
      <c r="R20" s="4"/>
      <c r="S20" s="4"/>
      <c r="T20" s="4"/>
      <c r="U20" s="4"/>
      <c r="V20" s="4"/>
      <c r="W20" s="4"/>
    </row>
    <row r="21" spans="1:23" s="5" customFormat="1" ht="13.5" customHeight="1">
      <c r="A21" s="12" t="s">
        <v>19</v>
      </c>
      <c r="B21" s="18" t="s">
        <v>12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v>1137542</v>
      </c>
      <c r="J21" s="12"/>
      <c r="K21" s="20">
        <f>IF(SUM(C21:I21)=SUM(M21:Q21),SUM(C21:I21),SUM(M21:Q21)-SUM(C21:I21))</f>
        <v>1137542</v>
      </c>
      <c r="L21" s="12"/>
      <c r="M21" s="12">
        <v>904460</v>
      </c>
      <c r="N21" s="12"/>
      <c r="O21" s="12">
        <v>233082</v>
      </c>
      <c r="P21" s="12"/>
      <c r="Q21" s="12">
        <v>0</v>
      </c>
      <c r="R21" s="4"/>
      <c r="S21" s="4"/>
      <c r="T21" s="4"/>
      <c r="U21" s="4"/>
      <c r="V21" s="4"/>
      <c r="W21" s="4"/>
    </row>
    <row r="22" spans="1:23" s="5" customFormat="1" ht="13.5" customHeight="1">
      <c r="A22" s="12" t="s">
        <v>20</v>
      </c>
      <c r="B22" s="18" t="s">
        <v>12</v>
      </c>
      <c r="C22" s="19">
        <v>0</v>
      </c>
      <c r="D22" s="12"/>
      <c r="E22" s="19">
        <v>0</v>
      </c>
      <c r="F22" s="12"/>
      <c r="G22" s="19">
        <v>0</v>
      </c>
      <c r="H22" s="12"/>
      <c r="I22" s="19">
        <v>10758</v>
      </c>
      <c r="J22" s="12"/>
      <c r="K22" s="21">
        <f t="shared" si="0"/>
        <v>10758</v>
      </c>
      <c r="L22" s="12"/>
      <c r="M22" s="19">
        <v>10698</v>
      </c>
      <c r="N22" s="12"/>
      <c r="O22" s="19">
        <v>60</v>
      </c>
      <c r="P22" s="12"/>
      <c r="Q22" s="19">
        <v>0</v>
      </c>
      <c r="R22" s="4"/>
      <c r="S22" s="4"/>
      <c r="T22" s="4"/>
      <c r="U22" s="4"/>
      <c r="V22" s="4"/>
      <c r="W22" s="4"/>
    </row>
    <row r="23" spans="1:23" s="5" customFormat="1" ht="13.5" customHeight="1">
      <c r="A23" s="12"/>
      <c r="B23" s="18"/>
      <c r="C23" s="13"/>
      <c r="D23" s="12"/>
      <c r="E23" s="13"/>
      <c r="F23" s="13"/>
      <c r="G23" s="13"/>
      <c r="H23" s="13"/>
      <c r="I23" s="13"/>
      <c r="J23" s="13"/>
      <c r="K23" s="20"/>
      <c r="L23" s="13"/>
      <c r="M23" s="13"/>
      <c r="N23" s="13"/>
      <c r="O23" s="13"/>
      <c r="P23" s="13"/>
      <c r="Q23" s="13"/>
      <c r="R23" s="4"/>
      <c r="S23" s="4"/>
      <c r="T23" s="4"/>
      <c r="U23" s="4"/>
      <c r="V23" s="4"/>
      <c r="W23" s="4"/>
    </row>
    <row r="24" spans="1:23" s="5" customFormat="1" ht="13.5" customHeight="1">
      <c r="A24" s="12" t="s">
        <v>15</v>
      </c>
      <c r="B24" s="18" t="s">
        <v>12</v>
      </c>
      <c r="C24" s="19">
        <f>SUM(C15:C22)</f>
        <v>0</v>
      </c>
      <c r="D24" s="12"/>
      <c r="E24" s="19">
        <f>SUM(E15:E22)</f>
        <v>0</v>
      </c>
      <c r="F24" s="12"/>
      <c r="G24" s="19">
        <f>SUM(G15:G22)</f>
        <v>0</v>
      </c>
      <c r="H24" s="12"/>
      <c r="I24" s="19">
        <f>SUM(I15:I22)</f>
        <v>3657505</v>
      </c>
      <c r="J24" s="12"/>
      <c r="K24" s="21">
        <f t="shared" si="0"/>
        <v>3657505</v>
      </c>
      <c r="L24" s="12"/>
      <c r="M24" s="19">
        <f>SUM(M15:M22)</f>
        <v>2235968</v>
      </c>
      <c r="N24" s="12"/>
      <c r="O24" s="19">
        <f>SUM(O15:O22)</f>
        <v>1421537</v>
      </c>
      <c r="P24" s="12"/>
      <c r="Q24" s="19">
        <f>SUM(Q15:Q22)</f>
        <v>0</v>
      </c>
      <c r="R24" s="4"/>
      <c r="S24" s="4"/>
      <c r="T24" s="4"/>
      <c r="U24" s="4"/>
      <c r="V24" s="4"/>
      <c r="W24" s="4"/>
    </row>
    <row r="25" spans="1:23" s="5" customFormat="1" ht="13.5" customHeight="1">
      <c r="A25" s="12"/>
      <c r="B25" s="18" t="s">
        <v>12</v>
      </c>
      <c r="C25" s="12"/>
      <c r="D25" s="12"/>
      <c r="E25" s="12"/>
      <c r="F25" s="12"/>
      <c r="G25" s="12"/>
      <c r="H25" s="12"/>
      <c r="I25" s="12"/>
      <c r="J25" s="12"/>
      <c r="K25" s="20"/>
      <c r="L25" s="12"/>
      <c r="M25" s="12"/>
      <c r="N25" s="12"/>
      <c r="O25" s="12"/>
      <c r="P25" s="12"/>
      <c r="Q25" s="12"/>
      <c r="R25" s="4"/>
      <c r="S25" s="4"/>
      <c r="T25" s="4"/>
      <c r="U25" s="4"/>
      <c r="V25" s="4"/>
      <c r="W25" s="4"/>
    </row>
    <row r="26" spans="1:23" s="5" customFormat="1" ht="13.5" customHeight="1">
      <c r="A26" s="12" t="s">
        <v>26</v>
      </c>
      <c r="B26" s="18" t="s">
        <v>12</v>
      </c>
      <c r="C26" s="19">
        <v>0</v>
      </c>
      <c r="D26" s="12"/>
      <c r="E26" s="19">
        <v>0</v>
      </c>
      <c r="F26" s="12"/>
      <c r="G26" s="19">
        <v>0</v>
      </c>
      <c r="H26" s="12"/>
      <c r="I26" s="19">
        <v>-2169884</v>
      </c>
      <c r="J26" s="12"/>
      <c r="K26" s="21">
        <f t="shared" si="0"/>
        <v>-2169884</v>
      </c>
      <c r="L26" s="12"/>
      <c r="M26" s="19">
        <v>-1877276</v>
      </c>
      <c r="N26" s="12"/>
      <c r="O26" s="19">
        <v>-292608</v>
      </c>
      <c r="P26" s="12"/>
      <c r="Q26" s="19">
        <v>0</v>
      </c>
      <c r="R26" s="4"/>
      <c r="S26" s="4"/>
      <c r="T26" s="4"/>
      <c r="U26" s="4"/>
      <c r="V26" s="4"/>
      <c r="W26" s="4"/>
    </row>
    <row r="27" spans="1:23" s="5" customFormat="1" ht="13.5" customHeight="1">
      <c r="A27" s="12"/>
      <c r="B27" s="18" t="s">
        <v>12</v>
      </c>
      <c r="C27" s="12"/>
      <c r="D27" s="12"/>
      <c r="E27" s="12"/>
      <c r="F27" s="12"/>
      <c r="G27" s="12"/>
      <c r="H27" s="12"/>
      <c r="I27" s="12"/>
      <c r="J27" s="12"/>
      <c r="K27" s="20"/>
      <c r="L27" s="12"/>
      <c r="M27" s="12"/>
      <c r="N27" s="12"/>
      <c r="O27" s="12"/>
      <c r="P27" s="12"/>
      <c r="Q27" s="13"/>
      <c r="R27" s="4"/>
      <c r="S27" s="4"/>
      <c r="T27" s="4"/>
      <c r="U27" s="4"/>
      <c r="V27" s="4"/>
      <c r="W27" s="4"/>
    </row>
    <row r="28" spans="1:23" s="5" customFormat="1" ht="13.5" customHeight="1">
      <c r="A28" s="12" t="s">
        <v>16</v>
      </c>
      <c r="B28" s="18" t="s">
        <v>12</v>
      </c>
      <c r="C28" s="19">
        <f>SUM(C24+C26)</f>
        <v>0</v>
      </c>
      <c r="D28" s="12"/>
      <c r="E28" s="19">
        <f>SUM(E24+E26)</f>
        <v>0</v>
      </c>
      <c r="F28" s="12"/>
      <c r="G28" s="19">
        <f>SUM(G24+G26)</f>
        <v>0</v>
      </c>
      <c r="H28" s="12"/>
      <c r="I28" s="19">
        <f>SUM(I24+I26)</f>
        <v>1487621</v>
      </c>
      <c r="J28" s="12"/>
      <c r="K28" s="21">
        <f t="shared" si="0"/>
        <v>1487621</v>
      </c>
      <c r="L28" s="12"/>
      <c r="M28" s="19">
        <f>SUM(M24+M26)</f>
        <v>358692</v>
      </c>
      <c r="N28" s="12"/>
      <c r="O28" s="19">
        <f>SUM(O24+O26)</f>
        <v>1128929</v>
      </c>
      <c r="P28" s="12"/>
      <c r="Q28" s="19">
        <f>SUM(Q24+Q26)</f>
        <v>0</v>
      </c>
      <c r="R28" s="4"/>
      <c r="S28" s="4"/>
      <c r="T28" s="4"/>
      <c r="U28" s="4"/>
      <c r="V28" s="4"/>
      <c r="W28" s="4"/>
    </row>
    <row r="29" spans="1:23" s="5" customFormat="1" ht="13.5" customHeight="1">
      <c r="A29" s="22"/>
      <c r="B29" s="18" t="s">
        <v>12</v>
      </c>
      <c r="C29" s="12"/>
      <c r="D29" s="12"/>
      <c r="E29" s="12"/>
      <c r="F29" s="12"/>
      <c r="G29" s="12"/>
      <c r="H29" s="12"/>
      <c r="I29" s="12"/>
      <c r="J29" s="12"/>
      <c r="K29" s="20"/>
      <c r="L29" s="12"/>
      <c r="M29" s="12"/>
      <c r="N29" s="12"/>
      <c r="O29" s="12"/>
      <c r="P29" s="12"/>
      <c r="Q29" s="12"/>
      <c r="R29" s="4"/>
      <c r="S29" s="4"/>
      <c r="T29" s="4"/>
      <c r="U29" s="4"/>
      <c r="V29" s="4"/>
      <c r="W29" s="4"/>
    </row>
    <row r="30" spans="1:23" s="5" customFormat="1" ht="13.5" customHeight="1">
      <c r="A30" s="12" t="s">
        <v>25</v>
      </c>
      <c r="B30" s="18"/>
      <c r="C30" s="19">
        <v>0</v>
      </c>
      <c r="D30" s="12"/>
      <c r="E30" s="19">
        <v>0</v>
      </c>
      <c r="F30" s="12"/>
      <c r="G30" s="19">
        <v>6172</v>
      </c>
      <c r="H30" s="12"/>
      <c r="I30" s="19">
        <v>0</v>
      </c>
      <c r="J30" s="12"/>
      <c r="K30" s="21">
        <f t="shared" si="0"/>
        <v>6172</v>
      </c>
      <c r="L30" s="12"/>
      <c r="M30" s="19">
        <v>0</v>
      </c>
      <c r="N30" s="12"/>
      <c r="O30" s="19">
        <v>6172</v>
      </c>
      <c r="P30" s="12"/>
      <c r="Q30" s="19">
        <v>0</v>
      </c>
      <c r="R30" s="4"/>
      <c r="S30" s="4"/>
      <c r="T30" s="4"/>
      <c r="U30" s="4"/>
      <c r="V30" s="4"/>
      <c r="W30" s="4"/>
    </row>
    <row r="31" spans="1:23" s="5" customFormat="1" ht="13.5" customHeight="1">
      <c r="A31" s="12"/>
      <c r="B31" s="18"/>
      <c r="C31" s="13"/>
      <c r="D31" s="12"/>
      <c r="E31" s="13"/>
      <c r="F31" s="12"/>
      <c r="G31" s="13"/>
      <c r="H31" s="12"/>
      <c r="I31" s="13"/>
      <c r="J31" s="12"/>
      <c r="K31" s="20"/>
      <c r="L31" s="12"/>
      <c r="M31" s="13"/>
      <c r="N31" s="12"/>
      <c r="O31" s="13"/>
      <c r="P31" s="12"/>
      <c r="Q31" s="13"/>
      <c r="R31" s="4"/>
      <c r="S31" s="4"/>
      <c r="T31" s="4"/>
      <c r="U31" s="4"/>
      <c r="V31" s="4"/>
      <c r="W31" s="4"/>
    </row>
    <row r="32" spans="1:23" s="5" customFormat="1" ht="13.5" customHeight="1">
      <c r="A32" s="12" t="s">
        <v>27</v>
      </c>
      <c r="B32" s="18" t="s">
        <v>12</v>
      </c>
      <c r="C32" s="19">
        <f>+C28+C30</f>
        <v>0</v>
      </c>
      <c r="D32" s="12"/>
      <c r="E32" s="19">
        <f>+E28+E30</f>
        <v>0</v>
      </c>
      <c r="F32" s="12"/>
      <c r="G32" s="19">
        <f>+G28+G30</f>
        <v>6172</v>
      </c>
      <c r="H32" s="12"/>
      <c r="I32" s="19">
        <f>+I28+I30</f>
        <v>1487621</v>
      </c>
      <c r="J32" s="12"/>
      <c r="K32" s="21">
        <f t="shared" si="0"/>
        <v>1493793</v>
      </c>
      <c r="L32" s="12"/>
      <c r="M32" s="19">
        <f>+M28+M30</f>
        <v>358692</v>
      </c>
      <c r="N32" s="12"/>
      <c r="O32" s="19">
        <f>+O28+O30</f>
        <v>1135101</v>
      </c>
      <c r="P32" s="12"/>
      <c r="Q32" s="19">
        <f>+Q28+Q30</f>
        <v>0</v>
      </c>
      <c r="R32" s="4"/>
      <c r="S32" s="4"/>
      <c r="T32" s="4"/>
      <c r="U32" s="4"/>
      <c r="V32" s="4"/>
      <c r="W32" s="4"/>
    </row>
    <row r="33" spans="1:23" s="5" customFormat="1" ht="13.5" customHeight="1">
      <c r="A33" s="12"/>
      <c r="B33" s="18"/>
      <c r="C33" s="13"/>
      <c r="D33" s="12"/>
      <c r="E33" s="13"/>
      <c r="F33" s="12"/>
      <c r="G33" s="13"/>
      <c r="H33" s="12"/>
      <c r="I33" s="13"/>
      <c r="J33" s="12"/>
      <c r="K33" s="30"/>
      <c r="L33" s="12"/>
      <c r="M33" s="13"/>
      <c r="N33" s="12"/>
      <c r="O33" s="13"/>
      <c r="P33" s="12"/>
      <c r="Q33" s="13"/>
      <c r="R33" s="4"/>
      <c r="S33" s="4"/>
      <c r="T33" s="4"/>
      <c r="U33" s="4"/>
      <c r="V33" s="4"/>
      <c r="W33" s="4"/>
    </row>
    <row r="34" spans="1:23" s="5" customFormat="1" ht="13.5" customHeight="1" thickBot="1">
      <c r="A34" s="12" t="s">
        <v>30</v>
      </c>
      <c r="B34" s="18" t="s">
        <v>12</v>
      </c>
      <c r="C34" s="23">
        <f>C32</f>
        <v>0</v>
      </c>
      <c r="D34" s="12"/>
      <c r="E34" s="23">
        <f>E32</f>
        <v>0</v>
      </c>
      <c r="F34" s="12"/>
      <c r="G34" s="23">
        <f>G32</f>
        <v>6172</v>
      </c>
      <c r="H34" s="12"/>
      <c r="I34" s="23">
        <f>I32</f>
        <v>1487621</v>
      </c>
      <c r="J34" s="12"/>
      <c r="K34" s="24">
        <f t="shared" si="0"/>
        <v>1493793</v>
      </c>
      <c r="L34" s="12"/>
      <c r="M34" s="23">
        <f>M32</f>
        <v>358692</v>
      </c>
      <c r="N34" s="12"/>
      <c r="O34" s="23">
        <f>O32</f>
        <v>1135101</v>
      </c>
      <c r="P34" s="12"/>
      <c r="Q34" s="23">
        <f>Q32</f>
        <v>0</v>
      </c>
      <c r="R34" s="4"/>
      <c r="S34" s="4"/>
      <c r="T34" s="4"/>
      <c r="U34" s="4"/>
      <c r="V34" s="4"/>
      <c r="W34" s="4"/>
    </row>
    <row r="35" spans="1:17" ht="14.25" thickTop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7" spans="1:23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</sheetData>
  <sheetProtection/>
  <mergeCells count="6">
    <mergeCell ref="C4:Q4"/>
    <mergeCell ref="M7:Q7"/>
    <mergeCell ref="C7:I7"/>
    <mergeCell ref="C1:Q1"/>
    <mergeCell ref="C3:Q3"/>
    <mergeCell ref="A1:A4"/>
  </mergeCells>
  <conditionalFormatting sqref="A12:IV34">
    <cfRule type="expression" priority="5" dxfId="2" stopIfTrue="1">
      <formula>MOD(ROW(),2)=1</formula>
    </cfRule>
  </conditionalFormatting>
  <conditionalFormatting sqref="K2 K5:K65536">
    <cfRule type="cellIs" priority="3" dxfId="0" operator="equal" stopIfTrue="1">
      <formula>-1</formula>
    </cfRule>
    <cfRule type="cellIs" priority="4" dxfId="0" operator="equal" stopIfTrue="1">
      <formula>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9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2015-07-31T15:27:02Z</cp:lastPrinted>
  <dcterms:modified xsi:type="dcterms:W3CDTF">2015-09-17T16:15:05Z</dcterms:modified>
  <cp:category/>
  <cp:version/>
  <cp:contentType/>
  <cp:contentStatus/>
</cp:coreProperties>
</file>