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300" activeTab="0"/>
  </bookViews>
  <sheets>
    <sheet name="G2-B" sheetId="1" r:id="rId1"/>
  </sheets>
  <definedNames>
    <definedName name="_Key1" hidden="1">'G2-B'!$B$20</definedName>
    <definedName name="_Order1" hidden="1">255</definedName>
    <definedName name="_Sort" hidden="1">'G2-B'!$B$20:$J$58</definedName>
    <definedName name="_xlnm.Print_Area" localSheetId="0">'G2-B'!$A$2:$N$74</definedName>
    <definedName name="_xlnm.Print_Titles" localSheetId="0">'G2-B'!$1:$12</definedName>
  </definedNames>
  <calcPr fullCalcOnLoad="1"/>
</workbook>
</file>

<file path=xl/sharedStrings.xml><?xml version="1.0" encoding="utf-8"?>
<sst xmlns="http://schemas.openxmlformats.org/spreadsheetml/2006/main" count="76" uniqueCount="74">
  <si>
    <t/>
  </si>
  <si>
    <t xml:space="preserve"> Educational and Auxiliary Plant:</t>
  </si>
  <si>
    <t xml:space="preserve">  Educational plant-</t>
  </si>
  <si>
    <t xml:space="preserve">  Auxiliary plant-</t>
  </si>
  <si>
    <t xml:space="preserve">  Equipment unallocated-</t>
  </si>
  <si>
    <t>Additions/</t>
  </si>
  <si>
    <t>(Deletions)</t>
  </si>
  <si>
    <t>Accumulated</t>
  </si>
  <si>
    <t>Depreciation</t>
  </si>
  <si>
    <t>Book Value</t>
  </si>
  <si>
    <t>Cost</t>
  </si>
  <si>
    <t xml:space="preserve">   Land improvements - main campus</t>
  </si>
  <si>
    <t xml:space="preserve">   Land improvements - east campus</t>
  </si>
  <si>
    <t xml:space="preserve">   Land improvements - research park</t>
  </si>
  <si>
    <t xml:space="preserve">   Land improvements - Jefferson center</t>
  </si>
  <si>
    <t xml:space="preserve">   Administration building - annex</t>
  </si>
  <si>
    <t xml:space="preserve">   Administration building</t>
  </si>
  <si>
    <t xml:space="preserve">   Alumni and development center</t>
  </si>
  <si>
    <t xml:space="preserve">   Bi-centennial education center</t>
  </si>
  <si>
    <t xml:space="preserve">   Biological sciences</t>
  </si>
  <si>
    <t xml:space="preserve">   Bus terminal</t>
  </si>
  <si>
    <t xml:space="preserve">   Campus police storage</t>
  </si>
  <si>
    <t xml:space="preserve">   Center for energy resource management</t>
  </si>
  <si>
    <t xml:space="preserve">   Campus police</t>
  </si>
  <si>
    <t xml:space="preserve">   Central utilities plant - east campus</t>
  </si>
  <si>
    <t xml:space="preserve">   Central utilities plant - main campus</t>
  </si>
  <si>
    <t xml:space="preserve">   Chemical sciences annex</t>
  </si>
  <si>
    <t xml:space="preserve">   Chemical storage building</t>
  </si>
  <si>
    <t xml:space="preserve">   Children's center</t>
  </si>
  <si>
    <t xml:space="preserve">   Computer center</t>
  </si>
  <si>
    <t xml:space="preserve">   Earl K. Long library</t>
  </si>
  <si>
    <t xml:space="preserve">   East campus service facility</t>
  </si>
  <si>
    <t xml:space="preserve">   Engineering building</t>
  </si>
  <si>
    <t xml:space="preserve">   Fine arts building</t>
  </si>
  <si>
    <t xml:space="preserve">   Geology and psychology building</t>
  </si>
  <si>
    <t xml:space="preserve">   Health and physical education center</t>
  </si>
  <si>
    <t xml:space="preserve">   Information kiosks</t>
  </si>
  <si>
    <t xml:space="preserve">   Jefferson center</t>
  </si>
  <si>
    <t xml:space="preserve">   Liberal arts building</t>
  </si>
  <si>
    <t xml:space="preserve">   Mathematics building</t>
  </si>
  <si>
    <t xml:space="preserve">   Performing arts center</t>
  </si>
  <si>
    <t xml:space="preserve">   Physical plant services</t>
  </si>
  <si>
    <t xml:space="preserve">   Science building</t>
  </si>
  <si>
    <t xml:space="preserve">   Slidell campus</t>
  </si>
  <si>
    <t xml:space="preserve">   Student park amphitheater</t>
  </si>
  <si>
    <t xml:space="preserve">   Tennis court service building</t>
  </si>
  <si>
    <t xml:space="preserve">   Kiefer lakefront arena</t>
  </si>
  <si>
    <t xml:space="preserve">   Visitor information booths</t>
  </si>
  <si>
    <t xml:space="preserve">   Wellness center</t>
  </si>
  <si>
    <t xml:space="preserve">    Total educational plant</t>
  </si>
  <si>
    <t xml:space="preserve">   Bienville hall</t>
  </si>
  <si>
    <t xml:space="preserve">   The Commons</t>
  </si>
  <si>
    <t xml:space="preserve">   The Cove</t>
  </si>
  <si>
    <t xml:space="preserve">   Lafitte village apartments</t>
  </si>
  <si>
    <t xml:space="preserve">   University center</t>
  </si>
  <si>
    <t xml:space="preserve">    Total auxiliary plant</t>
  </si>
  <si>
    <t xml:space="preserve">   Educational</t>
  </si>
  <si>
    <t xml:space="preserve">   Auxiliary</t>
  </si>
  <si>
    <t xml:space="preserve">   Library books</t>
  </si>
  <si>
    <t xml:space="preserve">    Total equipment unallocated</t>
  </si>
  <si>
    <t xml:space="preserve">     Totals</t>
  </si>
  <si>
    <t xml:space="preserve">   Land</t>
  </si>
  <si>
    <t xml:space="preserve">   Greenhouse</t>
  </si>
  <si>
    <t xml:space="preserve">   Goldring Hall</t>
  </si>
  <si>
    <t xml:space="preserve">   Kirschman hall</t>
  </si>
  <si>
    <t xml:space="preserve">   The Oliver St. Pe' building</t>
  </si>
  <si>
    <t xml:space="preserve">   Maestri field bullpens</t>
  </si>
  <si>
    <t xml:space="preserve">   Milneburg Hall</t>
  </si>
  <si>
    <t xml:space="preserve">   North campus power plant</t>
  </si>
  <si>
    <t>Analysis G-2B</t>
  </si>
  <si>
    <t>Analysis of Investment in Plant</t>
  </si>
  <si>
    <t>For Year Ended June 30, 2009</t>
  </si>
  <si>
    <t>July 1, 2008</t>
  </si>
  <si>
    <t>June 30,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</si>
</sst>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</numFmts>
  <fonts count="42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u val="doubleAccounting"/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u val="singleAccounting"/>
      <sz val="10"/>
      <name val="Goudy Old Style"/>
      <family val="1"/>
    </font>
    <font>
      <u val="doubleAccounting"/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169" fontId="2" fillId="0" borderId="0" xfId="42" applyNumberFormat="1" applyFont="1" applyBorder="1" applyAlignment="1">
      <alignment horizontal="right" vertical="center"/>
    </xf>
    <xf numFmtId="169" fontId="2" fillId="0" borderId="0" xfId="42" applyNumberFormat="1" applyFont="1" applyBorder="1" applyAlignment="1">
      <alignment vertical="center"/>
    </xf>
    <xf numFmtId="169" fontId="2" fillId="0" borderId="0" xfId="42" applyNumberFormat="1" applyFont="1" applyBorder="1" applyAlignment="1" applyProtection="1">
      <alignment horizontal="center" vertical="center"/>
      <protection/>
    </xf>
    <xf numFmtId="169" fontId="2" fillId="0" borderId="0" xfId="42" applyNumberFormat="1" applyFont="1" applyAlignment="1">
      <alignment horizontal="center" vertical="center"/>
    </xf>
    <xf numFmtId="169" fontId="2" fillId="0" borderId="0" xfId="42" applyNumberFormat="1" applyFont="1" applyFill="1" applyBorder="1" applyAlignment="1">
      <alignment vertical="center"/>
    </xf>
    <xf numFmtId="169" fontId="2" fillId="0" borderId="0" xfId="42" applyNumberFormat="1" applyFont="1" applyFill="1" applyBorder="1" applyAlignment="1" applyProtection="1">
      <alignment vertical="center"/>
      <protection/>
    </xf>
    <xf numFmtId="169" fontId="2" fillId="0" borderId="0" xfId="42" applyNumberFormat="1" applyFont="1" applyFill="1" applyBorder="1" applyAlignment="1" quotePrefix="1">
      <alignment horizontal="left" vertical="center"/>
    </xf>
    <xf numFmtId="169" fontId="3" fillId="0" borderId="0" xfId="42" applyNumberFormat="1" applyFont="1" applyFill="1" applyBorder="1" applyAlignment="1" applyProtection="1">
      <alignment vertical="center"/>
      <protection/>
    </xf>
    <xf numFmtId="169" fontId="2" fillId="0" borderId="0" xfId="42" applyNumberFormat="1" applyFont="1" applyFill="1" applyBorder="1" applyAlignment="1" applyProtection="1" quotePrefix="1">
      <alignment horizontal="left" vertical="center"/>
      <protection/>
    </xf>
    <xf numFmtId="169" fontId="2" fillId="0" borderId="0" xfId="42" applyNumberFormat="1" applyFont="1" applyFill="1" applyBorder="1" applyAlignment="1" applyProtection="1">
      <alignment horizontal="centerContinuous" vertical="center"/>
      <protection/>
    </xf>
    <xf numFmtId="169" fontId="2" fillId="0" borderId="0" xfId="42" applyNumberFormat="1" applyFont="1" applyFill="1" applyBorder="1" applyAlignment="1" quotePrefix="1">
      <alignment horizontal="center" vertical="center"/>
    </xf>
    <xf numFmtId="169" fontId="4" fillId="0" borderId="0" xfId="42" applyNumberFormat="1" applyFont="1" applyFill="1" applyBorder="1" applyAlignment="1">
      <alignment horizontal="center" vertical="center"/>
    </xf>
    <xf numFmtId="169" fontId="4" fillId="0" borderId="0" xfId="42" applyNumberFormat="1" applyFont="1" applyFill="1" applyBorder="1" applyAlignment="1" applyProtection="1">
      <alignment horizontal="center" vertical="center"/>
      <protection/>
    </xf>
    <xf numFmtId="169" fontId="2" fillId="2" borderId="0" xfId="42" applyNumberFormat="1" applyFont="1" applyFill="1" applyBorder="1" applyAlignment="1">
      <alignment vertical="center"/>
    </xf>
    <xf numFmtId="169" fontId="2" fillId="0" borderId="0" xfId="42" applyNumberFormat="1" applyFont="1" applyBorder="1" applyAlignment="1">
      <alignment horizontal="left" vertical="center"/>
    </xf>
    <xf numFmtId="169" fontId="4" fillId="0" borderId="0" xfId="42" applyNumberFormat="1" applyFont="1" applyFill="1" applyBorder="1" applyAlignment="1">
      <alignment horizontal="right" vertical="center"/>
    </xf>
    <xf numFmtId="169" fontId="21" fillId="0" borderId="0" xfId="42" applyNumberFormat="1" applyFont="1" applyFill="1" applyBorder="1" applyAlignment="1" applyProtection="1">
      <alignment horizontal="center" vertical="center"/>
      <protection/>
    </xf>
    <xf numFmtId="169" fontId="22" fillId="0" borderId="0" xfId="42" applyNumberFormat="1" applyFont="1" applyBorder="1" applyAlignment="1">
      <alignment vertical="center"/>
    </xf>
    <xf numFmtId="169" fontId="22" fillId="0" borderId="0" xfId="42" applyNumberFormat="1" applyFont="1" applyBorder="1" applyAlignment="1">
      <alignment horizontal="center" vertical="center"/>
    </xf>
    <xf numFmtId="169" fontId="22" fillId="0" borderId="0" xfId="42" applyNumberFormat="1" applyFont="1" applyBorder="1" applyAlignment="1" applyProtection="1" quotePrefix="1">
      <alignment horizontal="center" vertical="center"/>
      <protection/>
    </xf>
    <xf numFmtId="169" fontId="22" fillId="0" borderId="0" xfId="42" applyNumberFormat="1" applyFont="1" applyBorder="1" applyAlignment="1" applyProtection="1">
      <alignment vertical="center"/>
      <protection/>
    </xf>
    <xf numFmtId="169" fontId="22" fillId="0" borderId="10" xfId="42" applyNumberFormat="1" applyFont="1" applyBorder="1" applyAlignment="1" applyProtection="1" quotePrefix="1">
      <alignment horizontal="center" vertical="center"/>
      <protection/>
    </xf>
    <xf numFmtId="169" fontId="22" fillId="0" borderId="10" xfId="42" applyNumberFormat="1" applyFont="1" applyBorder="1" applyAlignment="1" quotePrefix="1">
      <alignment horizontal="center" vertical="center"/>
    </xf>
    <xf numFmtId="169" fontId="22" fillId="0" borderId="0" xfId="42" applyNumberFormat="1" applyFont="1" applyBorder="1" applyAlignment="1" quotePrefix="1">
      <alignment horizontal="center" vertical="center"/>
    </xf>
    <xf numFmtId="169" fontId="22" fillId="0" borderId="10" xfId="42" applyNumberFormat="1" applyFont="1" applyBorder="1" applyAlignment="1">
      <alignment horizontal="center" vertical="center"/>
    </xf>
    <xf numFmtId="169" fontId="23" fillId="0" borderId="0" xfId="42" applyNumberFormat="1" applyFont="1" applyBorder="1" applyAlignment="1" applyProtection="1" quotePrefix="1">
      <alignment horizontal="center" vertical="center"/>
      <protection/>
    </xf>
    <xf numFmtId="169" fontId="23" fillId="0" borderId="0" xfId="42" applyNumberFormat="1" applyFont="1" applyBorder="1" applyAlignment="1" quotePrefix="1">
      <alignment horizontal="center" vertical="center"/>
    </xf>
    <xf numFmtId="169" fontId="23" fillId="0" borderId="0" xfId="42" applyNumberFormat="1" applyFont="1" applyBorder="1" applyAlignment="1">
      <alignment horizontal="center" vertical="center"/>
    </xf>
    <xf numFmtId="169" fontId="22" fillId="2" borderId="0" xfId="42" applyNumberFormat="1" applyFont="1" applyFill="1" applyBorder="1" applyAlignment="1">
      <alignment vertical="center"/>
    </xf>
    <xf numFmtId="169" fontId="22" fillId="0" borderId="0" xfId="42" applyNumberFormat="1" applyFont="1" applyFill="1" applyBorder="1" applyAlignment="1">
      <alignment vertical="center"/>
    </xf>
    <xf numFmtId="166" fontId="22" fillId="2" borderId="0" xfId="44" applyNumberFormat="1" applyFont="1" applyFill="1" applyBorder="1" applyAlignment="1">
      <alignment vertical="center"/>
    </xf>
    <xf numFmtId="169" fontId="22" fillId="2" borderId="0" xfId="42" applyNumberFormat="1" applyFont="1" applyFill="1" applyBorder="1" applyAlignment="1">
      <alignment horizontal="right" vertical="center"/>
    </xf>
    <xf numFmtId="169" fontId="22" fillId="2" borderId="0" xfId="42" applyNumberFormat="1" applyFont="1" applyFill="1" applyBorder="1" applyAlignment="1" quotePrefix="1">
      <alignment horizontal="left" vertical="center"/>
    </xf>
    <xf numFmtId="169" fontId="22" fillId="0" borderId="0" xfId="42" applyNumberFormat="1" applyFont="1" applyFill="1" applyBorder="1" applyAlignment="1">
      <alignment horizontal="right" vertical="center"/>
    </xf>
    <xf numFmtId="169" fontId="22" fillId="0" borderId="0" xfId="42" applyNumberFormat="1" applyFont="1" applyFill="1" applyBorder="1" applyAlignment="1" quotePrefix="1">
      <alignment horizontal="left" vertical="center"/>
    </xf>
    <xf numFmtId="169" fontId="22" fillId="2" borderId="0" xfId="42" applyNumberFormat="1" applyFont="1" applyFill="1" applyBorder="1" applyAlignment="1" applyProtection="1">
      <alignment vertical="center"/>
      <protection/>
    </xf>
    <xf numFmtId="169" fontId="22" fillId="0" borderId="0" xfId="42" applyNumberFormat="1" applyFont="1" applyFill="1" applyBorder="1" applyAlignment="1" applyProtection="1">
      <alignment vertical="center"/>
      <protection/>
    </xf>
    <xf numFmtId="169" fontId="22" fillId="0" borderId="0" xfId="42" applyNumberFormat="1" applyFont="1" applyFill="1" applyBorder="1" applyAlignment="1" applyProtection="1">
      <alignment horizontal="right" vertical="center"/>
      <protection/>
    </xf>
    <xf numFmtId="169" fontId="23" fillId="2" borderId="0" xfId="42" applyNumberFormat="1" applyFont="1" applyFill="1" applyBorder="1" applyAlignment="1" applyProtection="1">
      <alignment horizontal="right" vertical="center"/>
      <protection/>
    </xf>
    <xf numFmtId="169" fontId="22" fillId="0" borderId="11" xfId="42" applyNumberFormat="1" applyFont="1" applyFill="1" applyBorder="1" applyAlignment="1" applyProtection="1">
      <alignment vertical="center"/>
      <protection/>
    </xf>
    <xf numFmtId="169" fontId="23" fillId="0" borderId="0" xfId="42" applyNumberFormat="1" applyFont="1" applyFill="1" applyBorder="1" applyAlignment="1" applyProtection="1">
      <alignment vertical="center"/>
      <protection/>
    </xf>
    <xf numFmtId="169" fontId="23" fillId="2" borderId="0" xfId="42" applyNumberFormat="1" applyFont="1" applyFill="1" applyBorder="1" applyAlignment="1" applyProtection="1">
      <alignment vertical="center"/>
      <protection/>
    </xf>
    <xf numFmtId="169" fontId="23" fillId="2" borderId="0" xfId="42" applyNumberFormat="1" applyFont="1" applyFill="1" applyBorder="1" applyAlignment="1">
      <alignment horizontal="right" vertical="center"/>
    </xf>
    <xf numFmtId="169" fontId="23" fillId="2" borderId="0" xfId="42" applyNumberFormat="1" applyFont="1" applyFill="1" applyBorder="1" applyAlignment="1">
      <alignment vertical="center"/>
    </xf>
    <xf numFmtId="169" fontId="22" fillId="0" borderId="11" xfId="42" applyNumberFormat="1" applyFont="1" applyFill="1" applyBorder="1" applyAlignment="1">
      <alignment vertical="center"/>
    </xf>
    <xf numFmtId="169" fontId="23" fillId="0" borderId="0" xfId="42" applyNumberFormat="1" applyFont="1" applyFill="1" applyBorder="1" applyAlignment="1">
      <alignment vertical="center"/>
    </xf>
    <xf numFmtId="169" fontId="22" fillId="2" borderId="11" xfId="42" applyNumberFormat="1" applyFont="1" applyFill="1" applyBorder="1" applyAlignment="1" applyProtection="1">
      <alignment vertical="center"/>
      <protection/>
    </xf>
    <xf numFmtId="166" fontId="22" fillId="0" borderId="12" xfId="44" applyNumberFormat="1" applyFont="1" applyFill="1" applyBorder="1" applyAlignment="1" applyProtection="1">
      <alignment vertical="center"/>
      <protection/>
    </xf>
    <xf numFmtId="169" fontId="24" fillId="0" borderId="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28575</xdr:rowOff>
    </xdr:from>
    <xdr:to>
      <xdr:col>4</xdr:col>
      <xdr:colOff>628650</xdr:colOff>
      <xdr:row>5</xdr:row>
      <xdr:rowOff>57150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2495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O84"/>
  <sheetViews>
    <sheetView showGridLines="0" tabSelected="1" defaultGridColor="0" zoomScalePageLayoutView="0" colorId="22" workbookViewId="0" topLeftCell="B17">
      <selection activeCell="H17" sqref="H17"/>
    </sheetView>
  </sheetViews>
  <sheetFormatPr defaultColWidth="9.796875" defaultRowHeight="14.25"/>
  <cols>
    <col min="1" max="1" width="1.59765625" style="2" hidden="1" customWidth="1"/>
    <col min="2" max="3" width="9.69921875" style="2" customWidth="1"/>
    <col min="4" max="4" width="9.8984375" style="2" customWidth="1"/>
    <col min="5" max="5" width="10.59765625" style="2" customWidth="1"/>
    <col min="6" max="6" width="12.59765625" style="2" customWidth="1"/>
    <col min="7" max="7" width="1.59765625" style="2" customWidth="1"/>
    <col min="8" max="8" width="12.59765625" style="2" customWidth="1"/>
    <col min="9" max="9" width="1.59765625" style="2" customWidth="1"/>
    <col min="10" max="10" width="13.5" style="2" bestFit="1" customWidth="1"/>
    <col min="11" max="11" width="1.4921875" style="2" customWidth="1"/>
    <col min="12" max="12" width="13.5" style="2" bestFit="1" customWidth="1"/>
    <col min="13" max="13" width="1.59765625" style="2" customWidth="1"/>
    <col min="14" max="14" width="13.5" style="2" bestFit="1" customWidth="1"/>
    <col min="15" max="15" width="14.09765625" style="2" bestFit="1" customWidth="1"/>
    <col min="16" max="16" width="10.69921875" style="2" bestFit="1" customWidth="1"/>
    <col min="17" max="17" width="14.09765625" style="2" bestFit="1" customWidth="1"/>
    <col min="18" max="16384" width="9.69921875" style="2" customWidth="1"/>
  </cols>
  <sheetData>
    <row r="2" spans="1:14" s="1" customFormat="1" ht="4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6.5">
      <c r="B3" s="13"/>
      <c r="C3" s="12"/>
      <c r="D3" s="12"/>
      <c r="E3" s="12"/>
      <c r="F3" s="12"/>
      <c r="G3" s="12"/>
      <c r="H3" s="12"/>
      <c r="I3" s="12"/>
      <c r="J3" s="12"/>
      <c r="K3" s="17" t="s">
        <v>69</v>
      </c>
      <c r="L3" s="12"/>
      <c r="M3" s="12"/>
      <c r="N3" s="12"/>
    </row>
    <row r="4" spans="2:14" ht="6" customHeight="1">
      <c r="B4" s="13"/>
      <c r="C4" s="12"/>
      <c r="D4" s="12"/>
      <c r="E4" s="12"/>
      <c r="F4" s="12"/>
      <c r="G4" s="12"/>
      <c r="H4" s="12"/>
      <c r="I4" s="12"/>
      <c r="J4" s="12"/>
      <c r="K4" s="17"/>
      <c r="L4" s="12"/>
      <c r="M4" s="12"/>
      <c r="N4" s="12"/>
    </row>
    <row r="5" spans="2:14" ht="16.5">
      <c r="B5" s="13"/>
      <c r="C5" s="12"/>
      <c r="D5" s="12"/>
      <c r="E5" s="12"/>
      <c r="F5" s="12"/>
      <c r="G5" s="12"/>
      <c r="H5" s="12"/>
      <c r="I5" s="12"/>
      <c r="J5" s="12"/>
      <c r="K5" s="17" t="s">
        <v>70</v>
      </c>
      <c r="L5" s="12"/>
      <c r="M5" s="12"/>
      <c r="N5" s="12"/>
    </row>
    <row r="6" spans="2:14" ht="12" customHeight="1">
      <c r="B6" s="13"/>
      <c r="C6" s="12"/>
      <c r="D6" s="12"/>
      <c r="E6" s="12"/>
      <c r="F6" s="12"/>
      <c r="G6" s="12"/>
      <c r="H6" s="12"/>
      <c r="I6" s="12"/>
      <c r="J6" s="12"/>
      <c r="K6" s="17" t="s">
        <v>71</v>
      </c>
      <c r="L6" s="12"/>
      <c r="M6" s="12"/>
      <c r="N6" s="12"/>
    </row>
    <row r="7" spans="2:14" ht="4.5" customHeight="1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4" ht="1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3.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3.5" customHeight="1">
      <c r="B10" s="18"/>
      <c r="C10" s="18"/>
      <c r="D10" s="18"/>
      <c r="E10" s="18"/>
      <c r="F10" s="19" t="s">
        <v>10</v>
      </c>
      <c r="G10" s="19"/>
      <c r="H10" s="20" t="s">
        <v>5</v>
      </c>
      <c r="I10" s="20"/>
      <c r="J10" s="19" t="s">
        <v>10</v>
      </c>
      <c r="K10" s="18"/>
      <c r="L10" s="19" t="s">
        <v>7</v>
      </c>
      <c r="M10" s="19"/>
      <c r="N10" s="19" t="s">
        <v>9</v>
      </c>
    </row>
    <row r="11" spans="2:14" ht="13.5">
      <c r="B11" s="21" t="s">
        <v>0</v>
      </c>
      <c r="C11" s="21"/>
      <c r="D11" s="21"/>
      <c r="E11" s="21"/>
      <c r="F11" s="22" t="s">
        <v>72</v>
      </c>
      <c r="G11" s="20"/>
      <c r="H11" s="23" t="s">
        <v>6</v>
      </c>
      <c r="I11" s="24"/>
      <c r="J11" s="22" t="s">
        <v>73</v>
      </c>
      <c r="K11" s="18"/>
      <c r="L11" s="25" t="s">
        <v>8</v>
      </c>
      <c r="M11" s="19"/>
      <c r="N11" s="22" t="s">
        <v>73</v>
      </c>
    </row>
    <row r="12" spans="2:14" ht="12" customHeight="1">
      <c r="B12" s="21"/>
      <c r="C12" s="21"/>
      <c r="D12" s="21"/>
      <c r="E12" s="21"/>
      <c r="F12" s="26"/>
      <c r="G12" s="26"/>
      <c r="H12" s="27"/>
      <c r="I12" s="27"/>
      <c r="J12" s="26"/>
      <c r="K12" s="18"/>
      <c r="L12" s="28"/>
      <c r="M12" s="28"/>
      <c r="N12" s="26"/>
    </row>
    <row r="13" spans="2:14" s="5" customFormat="1" ht="13.5">
      <c r="B13" s="29" t="s">
        <v>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2:14" s="5" customFormat="1" ht="13.5">
      <c r="B14" s="30" t="s">
        <v>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5" customFormat="1" ht="13.5">
      <c r="A15" s="14"/>
      <c r="B15" s="29" t="s">
        <v>61</v>
      </c>
      <c r="C15" s="29"/>
      <c r="D15" s="29"/>
      <c r="E15" s="29"/>
      <c r="F15" s="31">
        <v>43074000</v>
      </c>
      <c r="G15" s="29"/>
      <c r="H15" s="31">
        <v>0</v>
      </c>
      <c r="I15" s="29"/>
      <c r="J15" s="31">
        <f aca="true" t="shared" si="0" ref="J15:J59">SUM(F15:H15)</f>
        <v>43074000</v>
      </c>
      <c r="K15" s="29"/>
      <c r="L15" s="31">
        <f>+I15-K15</f>
        <v>0</v>
      </c>
      <c r="M15" s="29"/>
      <c r="N15" s="31">
        <f>+J15-L15</f>
        <v>43074000</v>
      </c>
    </row>
    <row r="16" spans="2:14" s="5" customFormat="1" ht="13.5">
      <c r="B16" s="30" t="s">
        <v>11</v>
      </c>
      <c r="C16" s="30"/>
      <c r="D16" s="30"/>
      <c r="E16" s="30"/>
      <c r="F16" s="30">
        <v>17834838</v>
      </c>
      <c r="G16" s="30"/>
      <c r="H16" s="30"/>
      <c r="I16" s="30"/>
      <c r="J16" s="30">
        <f t="shared" si="0"/>
        <v>17834838</v>
      </c>
      <c r="K16" s="30"/>
      <c r="L16" s="30">
        <v>9068179</v>
      </c>
      <c r="M16" s="30"/>
      <c r="N16" s="30">
        <f aca="true" t="shared" si="1" ref="N16:N59">+J16-L16</f>
        <v>8766659</v>
      </c>
    </row>
    <row r="17" spans="1:14" s="5" customFormat="1" ht="13.5">
      <c r="A17" s="14"/>
      <c r="B17" s="29" t="s">
        <v>12</v>
      </c>
      <c r="C17" s="29"/>
      <c r="D17" s="29"/>
      <c r="E17" s="29"/>
      <c r="F17" s="29">
        <v>3545113</v>
      </c>
      <c r="G17" s="29"/>
      <c r="H17" s="29"/>
      <c r="I17" s="29"/>
      <c r="J17" s="29">
        <f t="shared" si="0"/>
        <v>3545113</v>
      </c>
      <c r="K17" s="29"/>
      <c r="L17" s="32">
        <v>3231982</v>
      </c>
      <c r="M17" s="32"/>
      <c r="N17" s="29">
        <f t="shared" si="1"/>
        <v>313131</v>
      </c>
    </row>
    <row r="18" spans="2:14" s="5" customFormat="1" ht="13.5">
      <c r="B18" s="30" t="s">
        <v>13</v>
      </c>
      <c r="C18" s="30"/>
      <c r="D18" s="30"/>
      <c r="E18" s="30"/>
      <c r="F18" s="30">
        <v>3734749</v>
      </c>
      <c r="G18" s="30"/>
      <c r="H18" s="30"/>
      <c r="I18" s="30"/>
      <c r="J18" s="30">
        <f t="shared" si="0"/>
        <v>3734749</v>
      </c>
      <c r="K18" s="30"/>
      <c r="L18" s="30">
        <v>1247244</v>
      </c>
      <c r="M18" s="30"/>
      <c r="N18" s="30">
        <f t="shared" si="1"/>
        <v>2487505</v>
      </c>
    </row>
    <row r="19" spans="1:14" s="5" customFormat="1" ht="13.5">
      <c r="A19" s="14"/>
      <c r="B19" s="33" t="s">
        <v>14</v>
      </c>
      <c r="C19" s="29"/>
      <c r="D19" s="29"/>
      <c r="E19" s="29"/>
      <c r="F19" s="32">
        <v>250000</v>
      </c>
      <c r="G19" s="32"/>
      <c r="H19" s="29"/>
      <c r="I19" s="32"/>
      <c r="J19" s="29">
        <f t="shared" si="0"/>
        <v>250000</v>
      </c>
      <c r="K19" s="29"/>
      <c r="L19" s="29">
        <v>68750</v>
      </c>
      <c r="M19" s="29"/>
      <c r="N19" s="29">
        <f t="shared" si="1"/>
        <v>181250</v>
      </c>
    </row>
    <row r="20" spans="2:14" s="5" customFormat="1" ht="13.5">
      <c r="B20" s="30" t="s">
        <v>15</v>
      </c>
      <c r="C20" s="30"/>
      <c r="D20" s="30"/>
      <c r="E20" s="30"/>
      <c r="F20" s="30">
        <v>902810</v>
      </c>
      <c r="G20" s="30"/>
      <c r="H20" s="30"/>
      <c r="I20" s="34"/>
      <c r="J20" s="30">
        <f>SUM(F20:H20)</f>
        <v>902810</v>
      </c>
      <c r="K20" s="30"/>
      <c r="L20" s="30">
        <v>840499</v>
      </c>
      <c r="M20" s="30"/>
      <c r="N20" s="30">
        <f t="shared" si="1"/>
        <v>62311</v>
      </c>
    </row>
    <row r="21" spans="1:14" s="5" customFormat="1" ht="13.5">
      <c r="A21" s="14"/>
      <c r="B21" s="29" t="s">
        <v>16</v>
      </c>
      <c r="C21" s="29"/>
      <c r="D21" s="29"/>
      <c r="E21" s="29"/>
      <c r="F21" s="29">
        <v>769278</v>
      </c>
      <c r="G21" s="29"/>
      <c r="H21" s="29"/>
      <c r="I21" s="29"/>
      <c r="J21" s="29">
        <f>SUM(F21:H21)</f>
        <v>769278</v>
      </c>
      <c r="K21" s="29"/>
      <c r="L21" s="29">
        <v>769278</v>
      </c>
      <c r="M21" s="29"/>
      <c r="N21" s="29">
        <f t="shared" si="1"/>
        <v>0</v>
      </c>
    </row>
    <row r="22" spans="2:14" s="5" customFormat="1" ht="13.5">
      <c r="B22" s="30" t="s">
        <v>17</v>
      </c>
      <c r="C22" s="30"/>
      <c r="D22" s="30"/>
      <c r="E22" s="30"/>
      <c r="F22" s="30">
        <v>542778</v>
      </c>
      <c r="G22" s="30"/>
      <c r="H22" s="30"/>
      <c r="I22" s="34"/>
      <c r="J22" s="30">
        <f t="shared" si="0"/>
        <v>542778</v>
      </c>
      <c r="K22" s="30"/>
      <c r="L22" s="30">
        <v>551144</v>
      </c>
      <c r="M22" s="30"/>
      <c r="N22" s="30">
        <f t="shared" si="1"/>
        <v>-8366</v>
      </c>
    </row>
    <row r="23" spans="1:14" s="5" customFormat="1" ht="13.5">
      <c r="A23" s="14"/>
      <c r="B23" s="29" t="s">
        <v>18</v>
      </c>
      <c r="C23" s="29"/>
      <c r="D23" s="29"/>
      <c r="E23" s="29"/>
      <c r="F23" s="29">
        <v>2881423</v>
      </c>
      <c r="G23" s="29"/>
      <c r="H23" s="29"/>
      <c r="I23" s="32"/>
      <c r="J23" s="29">
        <f t="shared" si="0"/>
        <v>2881423</v>
      </c>
      <c r="K23" s="29"/>
      <c r="L23" s="29">
        <v>2743223</v>
      </c>
      <c r="M23" s="29"/>
      <c r="N23" s="29">
        <f t="shared" si="1"/>
        <v>138200</v>
      </c>
    </row>
    <row r="24" spans="2:14" s="5" customFormat="1" ht="13.5">
      <c r="B24" s="30" t="s">
        <v>19</v>
      </c>
      <c r="C24" s="30"/>
      <c r="D24" s="30"/>
      <c r="E24" s="30"/>
      <c r="F24" s="30">
        <v>3936905</v>
      </c>
      <c r="G24" s="30"/>
      <c r="H24" s="30"/>
      <c r="I24" s="34"/>
      <c r="J24" s="30">
        <f t="shared" si="0"/>
        <v>3936905</v>
      </c>
      <c r="K24" s="30"/>
      <c r="L24" s="30">
        <v>3059008</v>
      </c>
      <c r="M24" s="30"/>
      <c r="N24" s="30">
        <f t="shared" si="1"/>
        <v>877897</v>
      </c>
    </row>
    <row r="25" spans="1:14" s="5" customFormat="1" ht="13.5">
      <c r="A25" s="14"/>
      <c r="B25" s="29" t="s">
        <v>20</v>
      </c>
      <c r="C25" s="29"/>
      <c r="D25" s="29"/>
      <c r="E25" s="29"/>
      <c r="F25" s="29">
        <v>11100</v>
      </c>
      <c r="G25" s="29"/>
      <c r="H25" s="29"/>
      <c r="I25" s="32"/>
      <c r="J25" s="29">
        <f t="shared" si="0"/>
        <v>11100</v>
      </c>
      <c r="K25" s="29"/>
      <c r="L25" s="29">
        <v>10826</v>
      </c>
      <c r="M25" s="29"/>
      <c r="N25" s="29">
        <f t="shared" si="1"/>
        <v>274</v>
      </c>
    </row>
    <row r="26" spans="2:14" s="5" customFormat="1" ht="13.5">
      <c r="B26" s="30" t="s">
        <v>64</v>
      </c>
      <c r="C26" s="30"/>
      <c r="D26" s="30"/>
      <c r="E26" s="30"/>
      <c r="F26" s="30">
        <v>19207076</v>
      </c>
      <c r="G26" s="30"/>
      <c r="H26" s="30"/>
      <c r="I26" s="30"/>
      <c r="J26" s="30">
        <f t="shared" si="0"/>
        <v>19207076</v>
      </c>
      <c r="K26" s="30"/>
      <c r="L26" s="30">
        <v>2010918</v>
      </c>
      <c r="M26" s="30"/>
      <c r="N26" s="30">
        <f t="shared" si="1"/>
        <v>17196158</v>
      </c>
    </row>
    <row r="27" spans="1:14" s="5" customFormat="1" ht="13.5">
      <c r="A27" s="14"/>
      <c r="B27" s="29" t="s">
        <v>21</v>
      </c>
      <c r="C27" s="29"/>
      <c r="D27" s="29"/>
      <c r="E27" s="29"/>
      <c r="F27" s="29">
        <v>25000</v>
      </c>
      <c r="G27" s="29"/>
      <c r="H27" s="29"/>
      <c r="I27" s="32"/>
      <c r="J27" s="29">
        <f t="shared" si="0"/>
        <v>25000</v>
      </c>
      <c r="K27" s="29"/>
      <c r="L27" s="29">
        <v>15000</v>
      </c>
      <c r="M27" s="29"/>
      <c r="N27" s="29">
        <f t="shared" si="1"/>
        <v>10000</v>
      </c>
    </row>
    <row r="28" spans="2:14" s="5" customFormat="1" ht="13.5">
      <c r="B28" s="30" t="s">
        <v>23</v>
      </c>
      <c r="C28" s="30"/>
      <c r="D28" s="30"/>
      <c r="E28" s="30"/>
      <c r="F28" s="30">
        <v>1737547</v>
      </c>
      <c r="G28" s="30"/>
      <c r="H28" s="30"/>
      <c r="I28" s="34"/>
      <c r="J28" s="30">
        <f t="shared" si="0"/>
        <v>1737547</v>
      </c>
      <c r="K28" s="30"/>
      <c r="L28" s="30">
        <v>1309970</v>
      </c>
      <c r="M28" s="30"/>
      <c r="N28" s="30">
        <f t="shared" si="1"/>
        <v>427577</v>
      </c>
    </row>
    <row r="29" spans="1:14" s="5" customFormat="1" ht="13.5">
      <c r="A29" s="14"/>
      <c r="B29" s="29" t="s">
        <v>22</v>
      </c>
      <c r="C29" s="29"/>
      <c r="D29" s="29"/>
      <c r="E29" s="29"/>
      <c r="F29" s="29">
        <v>16452832</v>
      </c>
      <c r="G29" s="29"/>
      <c r="H29" s="29"/>
      <c r="I29" s="29"/>
      <c r="J29" s="29">
        <f t="shared" si="0"/>
        <v>16452832</v>
      </c>
      <c r="K29" s="29"/>
      <c r="L29" s="29">
        <v>3970799</v>
      </c>
      <c r="M29" s="29"/>
      <c r="N29" s="29">
        <f t="shared" si="1"/>
        <v>12482033</v>
      </c>
    </row>
    <row r="30" spans="2:14" s="5" customFormat="1" ht="13.5">
      <c r="B30" s="30" t="s">
        <v>24</v>
      </c>
      <c r="C30" s="30"/>
      <c r="D30" s="30"/>
      <c r="E30" s="30"/>
      <c r="F30" s="30">
        <v>1807737</v>
      </c>
      <c r="G30" s="30"/>
      <c r="H30" s="30"/>
      <c r="I30" s="34"/>
      <c r="J30" s="30">
        <f t="shared" si="0"/>
        <v>1807737</v>
      </c>
      <c r="K30" s="30"/>
      <c r="L30" s="30">
        <v>1595013</v>
      </c>
      <c r="M30" s="30"/>
      <c r="N30" s="30">
        <f t="shared" si="1"/>
        <v>212724</v>
      </c>
    </row>
    <row r="31" spans="1:14" s="5" customFormat="1" ht="13.5">
      <c r="A31" s="14"/>
      <c r="B31" s="29" t="s">
        <v>25</v>
      </c>
      <c r="C31" s="29"/>
      <c r="D31" s="29"/>
      <c r="E31" s="29"/>
      <c r="F31" s="29">
        <v>4957119</v>
      </c>
      <c r="G31" s="29"/>
      <c r="H31" s="29"/>
      <c r="I31" s="29"/>
      <c r="J31" s="29">
        <f t="shared" si="0"/>
        <v>4957119</v>
      </c>
      <c r="K31" s="29"/>
      <c r="L31" s="29">
        <v>4957119</v>
      </c>
      <c r="M31" s="29"/>
      <c r="N31" s="29">
        <f t="shared" si="1"/>
        <v>0</v>
      </c>
    </row>
    <row r="32" spans="2:14" s="5" customFormat="1" ht="13.5">
      <c r="B32" s="30" t="s">
        <v>26</v>
      </c>
      <c r="C32" s="30"/>
      <c r="D32" s="30"/>
      <c r="E32" s="30"/>
      <c r="F32" s="30">
        <v>9626079</v>
      </c>
      <c r="G32" s="30"/>
      <c r="H32" s="30"/>
      <c r="I32" s="30"/>
      <c r="J32" s="30">
        <f t="shared" si="0"/>
        <v>9626079</v>
      </c>
      <c r="K32" s="30"/>
      <c r="L32" s="30">
        <v>3692243</v>
      </c>
      <c r="M32" s="30"/>
      <c r="N32" s="30">
        <f t="shared" si="1"/>
        <v>5933836</v>
      </c>
    </row>
    <row r="33" spans="1:14" s="5" customFormat="1" ht="13.5">
      <c r="A33" s="14"/>
      <c r="B33" s="29" t="s">
        <v>27</v>
      </c>
      <c r="C33" s="29"/>
      <c r="D33" s="29"/>
      <c r="E33" s="29"/>
      <c r="F33" s="29">
        <v>242132</v>
      </c>
      <c r="G33" s="29"/>
      <c r="H33" s="29"/>
      <c r="I33" s="32"/>
      <c r="J33" s="29">
        <f t="shared" si="0"/>
        <v>242132</v>
      </c>
      <c r="K33" s="29"/>
      <c r="L33" s="29">
        <v>158990</v>
      </c>
      <c r="M33" s="29"/>
      <c r="N33" s="29">
        <f t="shared" si="1"/>
        <v>83142</v>
      </c>
    </row>
    <row r="34" spans="2:14" s="5" customFormat="1" ht="13.5">
      <c r="B34" s="30" t="s">
        <v>28</v>
      </c>
      <c r="C34" s="30"/>
      <c r="D34" s="30"/>
      <c r="E34" s="30"/>
      <c r="F34" s="30">
        <v>1651842</v>
      </c>
      <c r="G34" s="30"/>
      <c r="H34" s="30"/>
      <c r="I34" s="34"/>
      <c r="J34" s="30">
        <f t="shared" si="0"/>
        <v>1651842</v>
      </c>
      <c r="K34" s="30"/>
      <c r="L34" s="30">
        <v>779796</v>
      </c>
      <c r="M34" s="30"/>
      <c r="N34" s="30">
        <f t="shared" si="1"/>
        <v>872046</v>
      </c>
    </row>
    <row r="35" spans="1:14" s="5" customFormat="1" ht="13.5">
      <c r="A35" s="14"/>
      <c r="B35" s="29" t="s">
        <v>29</v>
      </c>
      <c r="C35" s="29"/>
      <c r="D35" s="29"/>
      <c r="E35" s="29"/>
      <c r="F35" s="29">
        <v>4908536</v>
      </c>
      <c r="G35" s="29"/>
      <c r="H35" s="29"/>
      <c r="I35" s="32"/>
      <c r="J35" s="29">
        <f t="shared" si="0"/>
        <v>4908536</v>
      </c>
      <c r="K35" s="29"/>
      <c r="L35" s="29">
        <v>3884369</v>
      </c>
      <c r="M35" s="29"/>
      <c r="N35" s="29">
        <f t="shared" si="1"/>
        <v>1024167</v>
      </c>
    </row>
    <row r="36" spans="2:14" s="5" customFormat="1" ht="13.5">
      <c r="B36" s="30" t="s">
        <v>30</v>
      </c>
      <c r="C36" s="30"/>
      <c r="D36" s="30"/>
      <c r="E36" s="30"/>
      <c r="F36" s="30">
        <v>16963114</v>
      </c>
      <c r="G36" s="30"/>
      <c r="H36" s="30"/>
      <c r="I36" s="34"/>
      <c r="J36" s="30">
        <f t="shared" si="0"/>
        <v>16963114</v>
      </c>
      <c r="K36" s="30"/>
      <c r="L36" s="30">
        <v>16963114</v>
      </c>
      <c r="M36" s="30"/>
      <c r="N36" s="30">
        <f t="shared" si="1"/>
        <v>0</v>
      </c>
    </row>
    <row r="37" spans="1:14" s="5" customFormat="1" ht="13.5">
      <c r="A37" s="14"/>
      <c r="B37" s="29" t="s">
        <v>31</v>
      </c>
      <c r="C37" s="29"/>
      <c r="D37" s="29"/>
      <c r="E37" s="29"/>
      <c r="F37" s="29">
        <v>378702</v>
      </c>
      <c r="G37" s="29"/>
      <c r="H37" s="29"/>
      <c r="I37" s="32"/>
      <c r="J37" s="29">
        <f t="shared" si="0"/>
        <v>378702</v>
      </c>
      <c r="K37" s="29"/>
      <c r="L37" s="29">
        <v>141139</v>
      </c>
      <c r="M37" s="29"/>
      <c r="N37" s="29">
        <f t="shared" si="1"/>
        <v>237563</v>
      </c>
    </row>
    <row r="38" spans="2:14" s="5" customFormat="1" ht="13.5">
      <c r="B38" s="30" t="s">
        <v>32</v>
      </c>
      <c r="C38" s="30"/>
      <c r="D38" s="30"/>
      <c r="E38" s="30"/>
      <c r="F38" s="30">
        <v>17003732</v>
      </c>
      <c r="G38" s="30"/>
      <c r="H38" s="30"/>
      <c r="I38" s="34"/>
      <c r="J38" s="30">
        <f t="shared" si="0"/>
        <v>17003732</v>
      </c>
      <c r="K38" s="30"/>
      <c r="L38" s="30">
        <v>11012474</v>
      </c>
      <c r="M38" s="30"/>
      <c r="N38" s="30">
        <f t="shared" si="1"/>
        <v>5991258</v>
      </c>
    </row>
    <row r="39" spans="1:14" s="5" customFormat="1" ht="13.5">
      <c r="A39" s="14"/>
      <c r="B39" s="29" t="s">
        <v>33</v>
      </c>
      <c r="C39" s="29"/>
      <c r="D39" s="29"/>
      <c r="E39" s="29"/>
      <c r="F39" s="29">
        <v>960085</v>
      </c>
      <c r="G39" s="29"/>
      <c r="H39" s="29"/>
      <c r="I39" s="29"/>
      <c r="J39" s="29">
        <f t="shared" si="0"/>
        <v>960085</v>
      </c>
      <c r="K39" s="29"/>
      <c r="L39" s="29">
        <v>872101</v>
      </c>
      <c r="M39" s="29"/>
      <c r="N39" s="29">
        <f t="shared" si="1"/>
        <v>87984</v>
      </c>
    </row>
    <row r="40" spans="2:14" s="5" customFormat="1" ht="13.5">
      <c r="B40" s="30" t="s">
        <v>67</v>
      </c>
      <c r="C40" s="30"/>
      <c r="D40" s="30"/>
      <c r="E40" s="30"/>
      <c r="F40" s="30">
        <v>2117912</v>
      </c>
      <c r="G40" s="30"/>
      <c r="H40" s="30"/>
      <c r="I40" s="34"/>
      <c r="J40" s="30">
        <f t="shared" si="0"/>
        <v>2117912</v>
      </c>
      <c r="K40" s="30"/>
      <c r="L40" s="30">
        <v>2117912</v>
      </c>
      <c r="M40" s="30"/>
      <c r="N40" s="30">
        <f t="shared" si="1"/>
        <v>0</v>
      </c>
    </row>
    <row r="41" spans="1:14" s="5" customFormat="1" ht="13.5">
      <c r="A41" s="14"/>
      <c r="B41" s="29" t="s">
        <v>34</v>
      </c>
      <c r="C41" s="29"/>
      <c r="D41" s="29"/>
      <c r="E41" s="29"/>
      <c r="F41" s="29">
        <v>2802612</v>
      </c>
      <c r="G41" s="29"/>
      <c r="H41" s="29"/>
      <c r="I41" s="32"/>
      <c r="J41" s="29">
        <f t="shared" si="0"/>
        <v>2802612</v>
      </c>
      <c r="K41" s="29"/>
      <c r="L41" s="29">
        <v>2806696</v>
      </c>
      <c r="M41" s="29"/>
      <c r="N41" s="29">
        <f t="shared" si="1"/>
        <v>-4084</v>
      </c>
    </row>
    <row r="42" spans="2:14" s="5" customFormat="1" ht="13.5">
      <c r="B42" s="30" t="s">
        <v>62</v>
      </c>
      <c r="C42" s="30"/>
      <c r="D42" s="30"/>
      <c r="E42" s="30"/>
      <c r="F42" s="30">
        <v>172899</v>
      </c>
      <c r="G42" s="30"/>
      <c r="H42" s="30"/>
      <c r="I42" s="34"/>
      <c r="J42" s="30">
        <f>SUM(F42:H42)</f>
        <v>172899</v>
      </c>
      <c r="K42" s="30"/>
      <c r="L42" s="30">
        <v>25932</v>
      </c>
      <c r="M42" s="30"/>
      <c r="N42" s="30">
        <f>+J42-L42</f>
        <v>146967</v>
      </c>
    </row>
    <row r="43" spans="2:14" s="5" customFormat="1" ht="12" customHeight="1">
      <c r="B43" s="29" t="s">
        <v>35</v>
      </c>
      <c r="C43" s="29"/>
      <c r="D43" s="29"/>
      <c r="E43" s="29"/>
      <c r="F43" s="29">
        <v>1798546</v>
      </c>
      <c r="G43" s="29"/>
      <c r="H43" s="29"/>
      <c r="I43" s="32"/>
      <c r="J43" s="29">
        <f t="shared" si="0"/>
        <v>1798546</v>
      </c>
      <c r="K43" s="29"/>
      <c r="L43" s="29">
        <v>1798546</v>
      </c>
      <c r="M43" s="29"/>
      <c r="N43" s="29">
        <f t="shared" si="1"/>
        <v>0</v>
      </c>
    </row>
    <row r="44" spans="2:14" s="5" customFormat="1" ht="13.5">
      <c r="B44" s="30" t="s">
        <v>36</v>
      </c>
      <c r="C44" s="30"/>
      <c r="D44" s="30"/>
      <c r="E44" s="30"/>
      <c r="F44" s="30">
        <v>80160</v>
      </c>
      <c r="G44" s="30"/>
      <c r="H44" s="30"/>
      <c r="I44" s="34"/>
      <c r="J44" s="30">
        <f t="shared" si="0"/>
        <v>80160</v>
      </c>
      <c r="K44" s="30"/>
      <c r="L44" s="30">
        <v>36072</v>
      </c>
      <c r="M44" s="30"/>
      <c r="N44" s="30">
        <f t="shared" si="1"/>
        <v>44088</v>
      </c>
    </row>
    <row r="45" spans="1:14" s="5" customFormat="1" ht="12" customHeight="1">
      <c r="A45" s="14"/>
      <c r="B45" s="29" t="s">
        <v>37</v>
      </c>
      <c r="C45" s="29"/>
      <c r="D45" s="29"/>
      <c r="E45" s="29"/>
      <c r="F45" s="29">
        <v>1196379</v>
      </c>
      <c r="G45" s="29"/>
      <c r="H45" s="29"/>
      <c r="I45" s="32"/>
      <c r="J45" s="29">
        <f t="shared" si="0"/>
        <v>1196379</v>
      </c>
      <c r="K45" s="29"/>
      <c r="L45" s="29">
        <v>499526</v>
      </c>
      <c r="M45" s="29"/>
      <c r="N45" s="29">
        <f t="shared" si="1"/>
        <v>696853</v>
      </c>
    </row>
    <row r="46" spans="2:14" s="5" customFormat="1" ht="13.5">
      <c r="B46" s="30" t="s">
        <v>38</v>
      </c>
      <c r="C46" s="30"/>
      <c r="D46" s="30"/>
      <c r="E46" s="30"/>
      <c r="F46" s="30">
        <v>2540070</v>
      </c>
      <c r="G46" s="30"/>
      <c r="H46" s="30"/>
      <c r="I46" s="34"/>
      <c r="J46" s="30">
        <f t="shared" si="0"/>
        <v>2540070</v>
      </c>
      <c r="K46" s="30"/>
      <c r="L46" s="30">
        <v>2540070</v>
      </c>
      <c r="M46" s="30"/>
      <c r="N46" s="30">
        <f t="shared" si="1"/>
        <v>0</v>
      </c>
    </row>
    <row r="47" spans="2:14" s="5" customFormat="1" ht="12" customHeight="1">
      <c r="B47" s="29" t="s">
        <v>39</v>
      </c>
      <c r="C47" s="29"/>
      <c r="D47" s="29"/>
      <c r="E47" s="29"/>
      <c r="F47" s="29">
        <v>4654606</v>
      </c>
      <c r="G47" s="29"/>
      <c r="H47" s="29"/>
      <c r="I47" s="32"/>
      <c r="J47" s="29">
        <f t="shared" si="0"/>
        <v>4654606</v>
      </c>
      <c r="K47" s="29"/>
      <c r="L47" s="29">
        <v>3550803</v>
      </c>
      <c r="M47" s="29"/>
      <c r="N47" s="29">
        <f t="shared" si="1"/>
        <v>1103803</v>
      </c>
    </row>
    <row r="48" spans="2:14" s="5" customFormat="1" ht="12" customHeight="1">
      <c r="B48" s="30" t="s">
        <v>63</v>
      </c>
      <c r="C48" s="30"/>
      <c r="D48" s="30"/>
      <c r="E48" s="30"/>
      <c r="F48" s="30">
        <v>9149749.91</v>
      </c>
      <c r="G48" s="30"/>
      <c r="H48" s="30"/>
      <c r="I48" s="34"/>
      <c r="J48" s="30">
        <f>SUM(F48:H48)</f>
        <v>9149749.91</v>
      </c>
      <c r="K48" s="30"/>
      <c r="L48" s="30">
        <v>1366091</v>
      </c>
      <c r="M48" s="30"/>
      <c r="N48" s="30">
        <f>+J48-L48</f>
        <v>7783658.91</v>
      </c>
    </row>
    <row r="49" spans="1:14" s="5" customFormat="1" ht="12" customHeight="1">
      <c r="A49" s="14"/>
      <c r="B49" s="29" t="s">
        <v>68</v>
      </c>
      <c r="C49" s="29"/>
      <c r="D49" s="29"/>
      <c r="E49" s="29"/>
      <c r="F49" s="29">
        <v>276216</v>
      </c>
      <c r="G49" s="29"/>
      <c r="H49" s="29">
        <v>3007728</v>
      </c>
      <c r="I49" s="32"/>
      <c r="J49" s="29">
        <f>SUM(F49:H49)</f>
        <v>3283944</v>
      </c>
      <c r="K49" s="29"/>
      <c r="L49" s="29">
        <v>13486.4</v>
      </c>
      <c r="M49" s="29"/>
      <c r="N49" s="29">
        <f>+J49-L49</f>
        <v>3270457.6</v>
      </c>
    </row>
    <row r="50" spans="2:14" s="5" customFormat="1" ht="13.5">
      <c r="B50" s="30" t="s">
        <v>40</v>
      </c>
      <c r="C50" s="30"/>
      <c r="D50" s="30"/>
      <c r="E50" s="30"/>
      <c r="F50" s="30">
        <v>2965320</v>
      </c>
      <c r="G50" s="30"/>
      <c r="H50" s="30"/>
      <c r="I50" s="34"/>
      <c r="J50" s="30">
        <f t="shared" si="0"/>
        <v>2965320</v>
      </c>
      <c r="K50" s="30"/>
      <c r="L50" s="30">
        <v>3084337</v>
      </c>
      <c r="M50" s="30"/>
      <c r="N50" s="30">
        <f t="shared" si="1"/>
        <v>-119017</v>
      </c>
    </row>
    <row r="51" spans="1:14" s="5" customFormat="1" ht="12" customHeight="1">
      <c r="A51" s="14"/>
      <c r="B51" s="29" t="s">
        <v>41</v>
      </c>
      <c r="C51" s="29"/>
      <c r="D51" s="29"/>
      <c r="E51" s="29"/>
      <c r="F51" s="29">
        <v>246533</v>
      </c>
      <c r="G51" s="29"/>
      <c r="H51" s="29"/>
      <c r="I51" s="32"/>
      <c r="J51" s="29">
        <f t="shared" si="0"/>
        <v>246533</v>
      </c>
      <c r="K51" s="29"/>
      <c r="L51" s="29">
        <v>248347</v>
      </c>
      <c r="M51" s="29"/>
      <c r="N51" s="29">
        <f t="shared" si="1"/>
        <v>-1814</v>
      </c>
    </row>
    <row r="52" spans="2:14" s="5" customFormat="1" ht="13.5">
      <c r="B52" s="30" t="s">
        <v>65</v>
      </c>
      <c r="C52" s="30"/>
      <c r="D52" s="30"/>
      <c r="E52" s="30"/>
      <c r="F52" s="30">
        <v>3540162</v>
      </c>
      <c r="G52" s="30"/>
      <c r="H52" s="30"/>
      <c r="I52" s="30"/>
      <c r="J52" s="30">
        <f t="shared" si="0"/>
        <v>3540162</v>
      </c>
      <c r="K52" s="30"/>
      <c r="L52" s="30">
        <v>1411844</v>
      </c>
      <c r="M52" s="30"/>
      <c r="N52" s="30">
        <f t="shared" si="1"/>
        <v>2128318</v>
      </c>
    </row>
    <row r="53" spans="2:14" s="5" customFormat="1" ht="12" customHeight="1">
      <c r="B53" s="29" t="s">
        <v>42</v>
      </c>
      <c r="C53" s="29"/>
      <c r="D53" s="29"/>
      <c r="E53" s="29"/>
      <c r="F53" s="29">
        <v>2770913</v>
      </c>
      <c r="G53" s="29"/>
      <c r="H53" s="29"/>
      <c r="I53" s="32"/>
      <c r="J53" s="29">
        <f t="shared" si="0"/>
        <v>2770913</v>
      </c>
      <c r="K53" s="29"/>
      <c r="L53" s="29">
        <v>2770913</v>
      </c>
      <c r="M53" s="29"/>
      <c r="N53" s="29">
        <f t="shared" si="1"/>
        <v>0</v>
      </c>
    </row>
    <row r="54" spans="2:14" s="5" customFormat="1" ht="13.5">
      <c r="B54" s="35" t="s">
        <v>43</v>
      </c>
      <c r="C54" s="30"/>
      <c r="D54" s="30"/>
      <c r="E54" s="30"/>
      <c r="F54" s="34">
        <v>71458</v>
      </c>
      <c r="G54" s="34"/>
      <c r="H54" s="30"/>
      <c r="I54" s="34"/>
      <c r="J54" s="30">
        <f t="shared" si="0"/>
        <v>71458</v>
      </c>
      <c r="K54" s="30"/>
      <c r="L54" s="30">
        <v>71458</v>
      </c>
      <c r="M54" s="30"/>
      <c r="N54" s="30">
        <f t="shared" si="1"/>
        <v>0</v>
      </c>
    </row>
    <row r="55" spans="1:14" s="5" customFormat="1" ht="12" customHeight="1">
      <c r="A55" s="14"/>
      <c r="B55" s="29" t="s">
        <v>44</v>
      </c>
      <c r="C55" s="29"/>
      <c r="D55" s="29"/>
      <c r="E55" s="29"/>
      <c r="F55" s="29">
        <v>145018</v>
      </c>
      <c r="G55" s="29"/>
      <c r="H55" s="29"/>
      <c r="I55" s="32"/>
      <c r="J55" s="29">
        <f t="shared" si="0"/>
        <v>145018</v>
      </c>
      <c r="K55" s="29"/>
      <c r="L55" s="29">
        <v>87008</v>
      </c>
      <c r="M55" s="29"/>
      <c r="N55" s="29">
        <f t="shared" si="1"/>
        <v>58010</v>
      </c>
    </row>
    <row r="56" spans="2:14" s="5" customFormat="1" ht="13.5">
      <c r="B56" s="30" t="s">
        <v>45</v>
      </c>
      <c r="C56" s="30"/>
      <c r="D56" s="30"/>
      <c r="E56" s="30"/>
      <c r="F56" s="30">
        <v>6691</v>
      </c>
      <c r="G56" s="30"/>
      <c r="H56" s="30"/>
      <c r="I56" s="34"/>
      <c r="J56" s="30">
        <f t="shared" si="0"/>
        <v>6691</v>
      </c>
      <c r="K56" s="30"/>
      <c r="L56" s="30">
        <v>2340</v>
      </c>
      <c r="M56" s="30"/>
      <c r="N56" s="30">
        <f t="shared" si="1"/>
        <v>4351</v>
      </c>
    </row>
    <row r="57" spans="1:14" s="5" customFormat="1" ht="12" customHeight="1">
      <c r="A57" s="14"/>
      <c r="B57" s="36" t="s">
        <v>46</v>
      </c>
      <c r="C57" s="36"/>
      <c r="D57" s="36"/>
      <c r="E57" s="36"/>
      <c r="F57" s="36">
        <v>47022223</v>
      </c>
      <c r="G57" s="36"/>
      <c r="H57" s="29"/>
      <c r="I57" s="36"/>
      <c r="J57" s="36">
        <f t="shared" si="0"/>
        <v>47022223</v>
      </c>
      <c r="K57" s="29"/>
      <c r="L57" s="29">
        <v>34510783</v>
      </c>
      <c r="M57" s="29"/>
      <c r="N57" s="29">
        <f t="shared" si="1"/>
        <v>12511440</v>
      </c>
    </row>
    <row r="58" spans="2:14" s="5" customFormat="1" ht="13.5">
      <c r="B58" s="37" t="s">
        <v>47</v>
      </c>
      <c r="C58" s="37"/>
      <c r="D58" s="37"/>
      <c r="E58" s="37"/>
      <c r="F58" s="37">
        <v>101847</v>
      </c>
      <c r="G58" s="37"/>
      <c r="H58" s="30"/>
      <c r="I58" s="38"/>
      <c r="J58" s="37">
        <f t="shared" si="0"/>
        <v>101847</v>
      </c>
      <c r="K58" s="30"/>
      <c r="L58" s="30">
        <v>45830</v>
      </c>
      <c r="M58" s="30"/>
      <c r="N58" s="30">
        <f t="shared" si="1"/>
        <v>56017</v>
      </c>
    </row>
    <row r="59" spans="1:14" s="5" customFormat="1" ht="12" customHeight="1">
      <c r="A59" s="14"/>
      <c r="B59" s="36" t="s">
        <v>48</v>
      </c>
      <c r="C59" s="36"/>
      <c r="D59" s="36"/>
      <c r="E59" s="36"/>
      <c r="F59" s="36">
        <v>13993827</v>
      </c>
      <c r="G59" s="36"/>
      <c r="H59" s="29"/>
      <c r="I59" s="39"/>
      <c r="J59" s="36">
        <f t="shared" si="0"/>
        <v>13993827</v>
      </c>
      <c r="K59" s="29"/>
      <c r="L59" s="29">
        <v>2732447</v>
      </c>
      <c r="M59" s="29"/>
      <c r="N59" s="29">
        <f t="shared" si="1"/>
        <v>11261380</v>
      </c>
    </row>
    <row r="60" spans="2:14" s="5" customFormat="1" ht="12" customHeight="1">
      <c r="B60" s="37" t="s">
        <v>49</v>
      </c>
      <c r="C60" s="37"/>
      <c r="D60" s="37"/>
      <c r="E60" s="37"/>
      <c r="F60" s="40">
        <f>SUM(F15:F59)</f>
        <v>269057668.90999997</v>
      </c>
      <c r="G60" s="37"/>
      <c r="H60" s="40">
        <f>SUM(H15:H59)</f>
        <v>3007728</v>
      </c>
      <c r="I60" s="41"/>
      <c r="J60" s="40">
        <f>SUM(J15:J59)</f>
        <v>272065396.90999997</v>
      </c>
      <c r="K60" s="30"/>
      <c r="L60" s="40">
        <f>SUM(L15:L59)</f>
        <v>132673619.4</v>
      </c>
      <c r="M60" s="37"/>
      <c r="N60" s="40">
        <f>SUM(N15:N59)</f>
        <v>139391777.51</v>
      </c>
    </row>
    <row r="61" spans="2:14" s="5" customFormat="1" ht="12" customHeight="1">
      <c r="B61" s="29" t="s">
        <v>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2:14" s="5" customFormat="1" ht="13.5">
      <c r="B62" s="30" t="s">
        <v>50</v>
      </c>
      <c r="C62" s="30"/>
      <c r="D62" s="30"/>
      <c r="E62" s="30"/>
      <c r="F62" s="30">
        <v>4396739</v>
      </c>
      <c r="G62" s="30"/>
      <c r="H62" s="30"/>
      <c r="I62" s="30"/>
      <c r="J62" s="30">
        <f aca="true" t="shared" si="2" ref="J62:J67">SUM(F62:H62)</f>
        <v>4396739</v>
      </c>
      <c r="K62" s="30"/>
      <c r="L62" s="30">
        <v>4396739</v>
      </c>
      <c r="M62" s="30"/>
      <c r="N62" s="30">
        <f aca="true" t="shared" si="3" ref="N62:N67">+J62-L62</f>
        <v>0</v>
      </c>
    </row>
    <row r="63" spans="1:14" s="5" customFormat="1" ht="12" customHeight="1">
      <c r="A63" s="14"/>
      <c r="B63" s="29" t="s">
        <v>51</v>
      </c>
      <c r="C63" s="29"/>
      <c r="D63" s="29"/>
      <c r="E63" s="29"/>
      <c r="F63" s="29">
        <v>712138</v>
      </c>
      <c r="G63" s="29"/>
      <c r="H63" s="32"/>
      <c r="I63" s="32"/>
      <c r="J63" s="29">
        <f t="shared" si="2"/>
        <v>712138</v>
      </c>
      <c r="K63" s="29"/>
      <c r="L63" s="32">
        <v>712138</v>
      </c>
      <c r="M63" s="32"/>
      <c r="N63" s="29">
        <f t="shared" si="3"/>
        <v>0</v>
      </c>
    </row>
    <row r="64" spans="2:14" s="5" customFormat="1" ht="13.5">
      <c r="B64" s="30" t="s">
        <v>52</v>
      </c>
      <c r="C64" s="30"/>
      <c r="D64" s="30"/>
      <c r="E64" s="30"/>
      <c r="F64" s="30">
        <v>541362</v>
      </c>
      <c r="G64" s="30"/>
      <c r="H64" s="34"/>
      <c r="I64" s="34"/>
      <c r="J64" s="30">
        <f t="shared" si="2"/>
        <v>541362</v>
      </c>
      <c r="K64" s="30"/>
      <c r="L64" s="34">
        <v>521611</v>
      </c>
      <c r="M64" s="34"/>
      <c r="N64" s="30">
        <f t="shared" si="3"/>
        <v>19751</v>
      </c>
    </row>
    <row r="65" spans="1:14" s="5" customFormat="1" ht="12" customHeight="1">
      <c r="A65" s="14"/>
      <c r="B65" s="29" t="s">
        <v>53</v>
      </c>
      <c r="C65" s="29"/>
      <c r="D65" s="29"/>
      <c r="E65" s="29"/>
      <c r="F65" s="29">
        <v>2077647</v>
      </c>
      <c r="G65" s="29"/>
      <c r="H65" s="32"/>
      <c r="I65" s="32"/>
      <c r="J65" s="29">
        <f t="shared" si="2"/>
        <v>2077647</v>
      </c>
      <c r="K65" s="29"/>
      <c r="L65" s="32">
        <v>1980330</v>
      </c>
      <c r="M65" s="32"/>
      <c r="N65" s="29">
        <f t="shared" si="3"/>
        <v>97317</v>
      </c>
    </row>
    <row r="66" spans="2:14" s="5" customFormat="1" ht="12" customHeight="1">
      <c r="B66" s="30" t="s">
        <v>66</v>
      </c>
      <c r="C66" s="30"/>
      <c r="D66" s="30"/>
      <c r="E66" s="30"/>
      <c r="F66" s="30">
        <v>103316</v>
      </c>
      <c r="G66" s="30"/>
      <c r="H66" s="34"/>
      <c r="I66" s="34"/>
      <c r="J66" s="30">
        <f t="shared" si="2"/>
        <v>103316</v>
      </c>
      <c r="K66" s="30"/>
      <c r="L66" s="34">
        <v>7749</v>
      </c>
      <c r="M66" s="34"/>
      <c r="N66" s="30">
        <f t="shared" si="3"/>
        <v>95567</v>
      </c>
    </row>
    <row r="67" spans="1:14" s="5" customFormat="1" ht="12" customHeight="1">
      <c r="A67" s="14"/>
      <c r="B67" s="36" t="s">
        <v>54</v>
      </c>
      <c r="C67" s="36"/>
      <c r="D67" s="36"/>
      <c r="E67" s="36"/>
      <c r="F67" s="36">
        <v>3125790</v>
      </c>
      <c r="G67" s="42"/>
      <c r="H67" s="32"/>
      <c r="I67" s="43"/>
      <c r="J67" s="36">
        <f t="shared" si="2"/>
        <v>3125790</v>
      </c>
      <c r="K67" s="29"/>
      <c r="L67" s="29">
        <v>3125790</v>
      </c>
      <c r="M67" s="44"/>
      <c r="N67" s="29">
        <f t="shared" si="3"/>
        <v>0</v>
      </c>
    </row>
    <row r="68" spans="2:14" s="5" customFormat="1" ht="12" customHeight="1">
      <c r="B68" s="37" t="s">
        <v>55</v>
      </c>
      <c r="C68" s="37"/>
      <c r="D68" s="37"/>
      <c r="E68" s="37"/>
      <c r="F68" s="40">
        <f>SUM(F62:F67)</f>
        <v>10956992</v>
      </c>
      <c r="G68" s="41"/>
      <c r="H68" s="40">
        <f>SUM(H62:H67)</f>
        <v>0</v>
      </c>
      <c r="I68" s="41"/>
      <c r="J68" s="40">
        <f>SUM(J62:J67)</f>
        <v>10956992</v>
      </c>
      <c r="K68" s="30"/>
      <c r="L68" s="45">
        <f>SUM(L62:L67)</f>
        <v>10744357</v>
      </c>
      <c r="M68" s="46"/>
      <c r="N68" s="45">
        <f>SUM(N62:N67)</f>
        <v>212635</v>
      </c>
    </row>
    <row r="69" spans="1:14" s="5" customFormat="1" ht="13.5">
      <c r="A69" s="14"/>
      <c r="B69" s="29" t="s">
        <v>4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s="5" customFormat="1" ht="12" customHeight="1">
      <c r="B70" s="30" t="s">
        <v>56</v>
      </c>
      <c r="C70" s="30"/>
      <c r="D70" s="30"/>
      <c r="E70" s="30"/>
      <c r="F70" s="30">
        <v>51054217</v>
      </c>
      <c r="G70" s="30"/>
      <c r="H70" s="30">
        <v>1935369</v>
      </c>
      <c r="I70" s="30"/>
      <c r="J70" s="30">
        <f>SUM(F70:H70)</f>
        <v>52989586</v>
      </c>
      <c r="K70" s="30"/>
      <c r="L70" s="30">
        <v>32745444</v>
      </c>
      <c r="M70" s="30"/>
      <c r="N70" s="30">
        <f>+J70-L70</f>
        <v>20244142</v>
      </c>
    </row>
    <row r="71" spans="1:14" s="5" customFormat="1" ht="12" customHeight="1">
      <c r="A71" s="14"/>
      <c r="B71" s="29" t="s">
        <v>57</v>
      </c>
      <c r="C71" s="29"/>
      <c r="D71" s="29"/>
      <c r="E71" s="29"/>
      <c r="F71" s="29">
        <v>507485</v>
      </c>
      <c r="G71" s="29"/>
      <c r="H71" s="29">
        <v>12774</v>
      </c>
      <c r="I71" s="29"/>
      <c r="J71" s="29">
        <f>SUM(F71:H71)</f>
        <v>520259</v>
      </c>
      <c r="K71" s="29"/>
      <c r="L71" s="29">
        <v>463491</v>
      </c>
      <c r="M71" s="29"/>
      <c r="N71" s="29">
        <f>+J71-L71</f>
        <v>56768</v>
      </c>
    </row>
    <row r="72" spans="2:15" s="5" customFormat="1" ht="12" customHeight="1">
      <c r="B72" s="37" t="s">
        <v>58</v>
      </c>
      <c r="C72" s="37"/>
      <c r="D72" s="37"/>
      <c r="E72" s="37"/>
      <c r="F72" s="37">
        <v>32013815</v>
      </c>
      <c r="G72" s="41"/>
      <c r="H72" s="37">
        <v>691639</v>
      </c>
      <c r="I72" s="41"/>
      <c r="J72" s="37">
        <f>SUM(F72:H72)</f>
        <v>32705454</v>
      </c>
      <c r="K72" s="37"/>
      <c r="L72" s="37">
        <v>31718309</v>
      </c>
      <c r="M72" s="41"/>
      <c r="N72" s="30">
        <f>+J72-L72</f>
        <v>987145</v>
      </c>
      <c r="O72" s="6"/>
    </row>
    <row r="73" spans="1:15" s="5" customFormat="1" ht="15.75">
      <c r="A73" s="14"/>
      <c r="B73" s="36" t="s">
        <v>59</v>
      </c>
      <c r="C73" s="36"/>
      <c r="D73" s="36"/>
      <c r="E73" s="36"/>
      <c r="F73" s="47">
        <f>SUM(F70:F72)</f>
        <v>83575517</v>
      </c>
      <c r="G73" s="42"/>
      <c r="H73" s="47">
        <f>SUM(H70:H72)</f>
        <v>2639782</v>
      </c>
      <c r="I73" s="42"/>
      <c r="J73" s="47">
        <f>SUM(J70:J72)</f>
        <v>86215299</v>
      </c>
      <c r="K73" s="36"/>
      <c r="L73" s="47">
        <f>SUM(L70:L72)</f>
        <v>64927244</v>
      </c>
      <c r="M73" s="42"/>
      <c r="N73" s="47">
        <f>SUM(N70:N72)</f>
        <v>21288055</v>
      </c>
      <c r="O73" s="6"/>
    </row>
    <row r="74" spans="2:14" s="5" customFormat="1" ht="12.75" customHeight="1" thickBot="1">
      <c r="B74" s="37" t="s">
        <v>60</v>
      </c>
      <c r="C74" s="37"/>
      <c r="D74" s="37"/>
      <c r="E74" s="37"/>
      <c r="F74" s="48">
        <f>F60+F68+F73</f>
        <v>363590177.90999997</v>
      </c>
      <c r="G74" s="49"/>
      <c r="H74" s="48">
        <f>H60+H68+H73</f>
        <v>5647510</v>
      </c>
      <c r="I74" s="49"/>
      <c r="J74" s="48">
        <f>J60+J68+J73</f>
        <v>369237687.90999997</v>
      </c>
      <c r="K74" s="30"/>
      <c r="L74" s="48">
        <f>L60+L68+L73</f>
        <v>208345220.4</v>
      </c>
      <c r="M74" s="49"/>
      <c r="N74" s="48">
        <f>N60+N68+N73</f>
        <v>160892467.51</v>
      </c>
    </row>
    <row r="75" spans="2:10" s="5" customFormat="1" ht="15" thickTop="1">
      <c r="B75" s="6"/>
      <c r="C75" s="6"/>
      <c r="D75" s="6"/>
      <c r="E75" s="6"/>
      <c r="F75" s="8"/>
      <c r="G75" s="8"/>
      <c r="H75" s="8"/>
      <c r="I75" s="8"/>
      <c r="J75" s="8"/>
    </row>
    <row r="76" spans="2:10" s="5" customFormat="1" ht="14.25">
      <c r="B76" s="9"/>
      <c r="C76" s="6"/>
      <c r="D76" s="6"/>
      <c r="E76" s="6"/>
      <c r="F76" s="8"/>
      <c r="G76" s="8"/>
      <c r="H76" s="8"/>
      <c r="I76" s="8"/>
      <c r="J76" s="8"/>
    </row>
    <row r="77" spans="2:7" s="5" customFormat="1" ht="12">
      <c r="B77" s="7"/>
      <c r="F77" s="9"/>
      <c r="G77" s="9"/>
    </row>
    <row r="78" spans="2:10" s="5" customFormat="1" ht="14.25">
      <c r="B78" s="7"/>
      <c r="D78" s="6"/>
      <c r="E78" s="6"/>
      <c r="F78" s="8"/>
      <c r="G78" s="8"/>
      <c r="H78" s="8"/>
      <c r="I78" s="8"/>
      <c r="J78" s="8"/>
    </row>
    <row r="79" s="5" customFormat="1" ht="12"/>
    <row r="80" spans="2:11" s="5" customFormat="1" ht="12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="5" customFormat="1" ht="12"/>
    <row r="82" spans="2:11" s="5" customFormat="1" ht="12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="5" customFormat="1" ht="12"/>
    <row r="84" spans="6:7" s="5" customFormat="1" ht="12">
      <c r="F84" s="11"/>
      <c r="G84" s="11"/>
    </row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</sheetData>
  <sheetProtection/>
  <printOptions horizontalCentered="1"/>
  <pageMargins left="0.25" right="0.5" top="0.5" bottom="0.5" header="0" footer="0"/>
  <pageSetup fitToHeight="0" fitToWidth="1" horizontalDpi="600" verticalDpi="600" orientation="landscape" scale="99" r:id="rId2"/>
  <rowBreaks count="1" manualBreakCount="1"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jgendr1</cp:lastModifiedBy>
  <cp:lastPrinted>2010-05-13T20:28:01Z</cp:lastPrinted>
  <dcterms:created xsi:type="dcterms:W3CDTF">1999-01-11T21:19:12Z</dcterms:created>
  <dcterms:modified xsi:type="dcterms:W3CDTF">2010-05-13T20:28:27Z</dcterms:modified>
  <cp:category/>
  <cp:version/>
  <cp:contentType/>
  <cp:contentStatus/>
</cp:coreProperties>
</file>