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0"/>
  </bookViews>
  <sheets>
    <sheet name="Balance Sheet" sheetId="1" r:id="rId1"/>
    <sheet name="Operating" sheetId="2" r:id="rId2"/>
  </sheets>
  <definedNames>
    <definedName name="_xlnm.Print_Area" localSheetId="0">'Balance Sheet'!$A$1:$D$42</definedName>
    <definedName name="_xlnm.Print_Area" localSheetId="1">'Operating'!$A$1:$W$36</definedName>
  </definedNames>
  <calcPr fullCalcOnLoad="1"/>
</workbook>
</file>

<file path=xl/sharedStrings.xml><?xml version="1.0" encoding="utf-8"?>
<sst xmlns="http://schemas.openxmlformats.org/spreadsheetml/2006/main" count="73" uniqueCount="68">
  <si>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</si>
  <si>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</si>
  <si>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</si>
  <si>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</si>
  <si>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</si>
  <si>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</si>
  <si>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</si>
  <si>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</si>
  <si>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</si>
  <si>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</si>
  <si>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</si>
  <si>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</si>
  <si>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</si>
  <si>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</si>
  <si>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</si>
  <si>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</si>
  <si>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</si>
  <si>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</si>
  <si>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</si>
  <si>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</si>
  <si>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Deferred revenue</t>
  </si>
  <si>
    <t>Sales &amp;</t>
  </si>
  <si>
    <t>Services</t>
  </si>
  <si>
    <t>Fee</t>
  </si>
  <si>
    <t>Allocations</t>
  </si>
  <si>
    <t>Cost of</t>
  </si>
  <si>
    <t>Goods Sold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</si>
  <si>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</si>
  <si>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</si>
  <si>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</si>
  <si>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</si>
  <si>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</si>
  <si>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</si>
  <si>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</si>
  <si>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</si>
  <si>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</si>
  <si>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</si>
  <si>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</si>
  <si>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</si>
  <si>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>Management Services:</t>
  </si>
  <si>
    <t xml:space="preserve">    Debt service</t>
  </si>
  <si>
    <t xml:space="preserve">    Food service contract</t>
  </si>
  <si>
    <t xml:space="preserve">    Union renovation fees</t>
  </si>
  <si>
    <t xml:space="preserve">        Total management services</t>
  </si>
  <si>
    <t xml:space="preserve">    Interest on investments</t>
  </si>
  <si>
    <t xml:space="preserve">            Total equipment renewals and replacements</t>
  </si>
  <si>
    <t xml:space="preserve">    Administration &amp; building services</t>
  </si>
  <si>
    <t xml:space="preserve">    Other support for university</t>
  </si>
  <si>
    <t xml:space="preserve">    Auxiliary administration fee</t>
  </si>
  <si>
    <t xml:space="preserve">    Auxiliary fee distribution</t>
  </si>
  <si>
    <t>Art gallery</t>
  </si>
  <si>
    <t>LSU STUDENT UNION</t>
  </si>
  <si>
    <t>ANALYSIS OF REVENUES AND EXPENDITURES</t>
  </si>
  <si>
    <t xml:space="preserve">        Equipment purchased</t>
  </si>
  <si>
    <t xml:space="preserve">    Event management</t>
  </si>
  <si>
    <t xml:space="preserve">    Media services</t>
  </si>
  <si>
    <t xml:space="preserve">    Communications and marketing</t>
  </si>
  <si>
    <t xml:space="preserve">        Total</t>
  </si>
  <si>
    <t>Barber shop</t>
  </si>
  <si>
    <t>Games area</t>
  </si>
  <si>
    <t>Information center</t>
  </si>
  <si>
    <t>Leisure arts</t>
  </si>
  <si>
    <t>Theatre &amp; box office</t>
  </si>
  <si>
    <t>Programs - campus departments</t>
  </si>
  <si>
    <t xml:space="preserve">    Performing arts</t>
  </si>
  <si>
    <t>FOR THE YEAR ENDED JUNE 30, 2014</t>
  </si>
  <si>
    <t xml:space="preserve">    Promotions </t>
  </si>
  <si>
    <t>AS OF JUNE 30,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</si>
</sst>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1657350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1676400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6"/>
      <c r="B3" s="34" t="s">
        <v>51</v>
      </c>
      <c r="C3" s="34"/>
      <c r="D3" s="34"/>
    </row>
    <row r="4" spans="1:4" ht="9" customHeight="1">
      <c r="A4" s="36"/>
      <c r="B4" s="1"/>
      <c r="C4" s="2"/>
      <c r="D4" s="3"/>
    </row>
    <row r="5" spans="1:4" ht="15.75">
      <c r="A5" s="36"/>
      <c r="B5" s="35" t="s">
        <v>0</v>
      </c>
      <c r="C5" s="35"/>
      <c r="D5" s="35"/>
    </row>
    <row r="6" spans="1:4" ht="15.75">
      <c r="A6" s="36"/>
      <c r="B6" s="35" t="s">
        <v>67</v>
      </c>
      <c r="C6" s="35"/>
      <c r="D6" s="35"/>
    </row>
    <row r="7" ht="13.5"/>
    <row r="10" spans="1:4" ht="14.25">
      <c r="A10" s="12" t="s">
        <v>1</v>
      </c>
      <c r="B10" s="12"/>
      <c r="C10" s="13"/>
      <c r="D10" s="12"/>
    </row>
    <row r="11" spans="1:4" ht="14.25">
      <c r="A11" s="12" t="s">
        <v>2</v>
      </c>
      <c r="B11" s="12"/>
      <c r="C11" s="14"/>
      <c r="D11" s="15">
        <v>2803391</v>
      </c>
    </row>
    <row r="12" spans="1:4" ht="14.25">
      <c r="A12" s="12" t="s">
        <v>17</v>
      </c>
      <c r="B12" s="12"/>
      <c r="C12" s="14"/>
      <c r="D12" s="27">
        <v>13089</v>
      </c>
    </row>
    <row r="13" spans="1:4" ht="14.25">
      <c r="A13" s="12" t="s">
        <v>19</v>
      </c>
      <c r="B13" s="12"/>
      <c r="C13" s="14"/>
      <c r="D13" s="27">
        <v>215</v>
      </c>
    </row>
    <row r="14" spans="1:4" ht="14.25">
      <c r="A14" s="12" t="s">
        <v>3</v>
      </c>
      <c r="B14" s="12"/>
      <c r="C14" s="16"/>
      <c r="D14" s="17">
        <f>SUM(D11:D13)</f>
        <v>2816695</v>
      </c>
    </row>
    <row r="15" spans="1:4" ht="14.25">
      <c r="A15" s="12"/>
      <c r="B15" s="12"/>
      <c r="C15" s="16"/>
      <c r="D15" s="16"/>
    </row>
    <row r="16" spans="1:4" ht="14.25">
      <c r="A16" s="12" t="s">
        <v>4</v>
      </c>
      <c r="B16" s="12"/>
      <c r="C16" s="16"/>
      <c r="D16" s="16"/>
    </row>
    <row r="17" spans="1:4" ht="14.25">
      <c r="A17" s="12" t="s">
        <v>5</v>
      </c>
      <c r="B17" s="12"/>
      <c r="C17" s="16"/>
      <c r="D17" s="16">
        <v>12858</v>
      </c>
    </row>
    <row r="18" spans="1:4" ht="14.25">
      <c r="A18" s="12" t="s">
        <v>20</v>
      </c>
      <c r="B18" s="12"/>
      <c r="C18" s="16"/>
      <c r="D18" s="16">
        <v>405705</v>
      </c>
    </row>
    <row r="19" spans="1:4" ht="14.25">
      <c r="A19" s="12" t="s">
        <v>6</v>
      </c>
      <c r="B19" s="12"/>
      <c r="C19" s="16"/>
      <c r="D19" s="17">
        <f>SUM(D17:D18)</f>
        <v>418563</v>
      </c>
    </row>
    <row r="20" spans="1:4" ht="14.25">
      <c r="A20" s="12"/>
      <c r="B20" s="12"/>
      <c r="C20" s="16"/>
      <c r="D20" s="18"/>
    </row>
    <row r="21" spans="1:4" ht="15" thickBot="1">
      <c r="A21" s="12" t="s">
        <v>7</v>
      </c>
      <c r="B21" s="12"/>
      <c r="C21" s="16"/>
      <c r="D21" s="19">
        <f>D14-D19</f>
        <v>2398132</v>
      </c>
    </row>
    <row r="22" spans="1:4" s="11" customFormat="1" ht="15" thickTop="1">
      <c r="A22" s="6"/>
      <c r="B22" s="6"/>
      <c r="C22" s="8"/>
      <c r="D22" s="9"/>
    </row>
    <row r="23" spans="1:4" s="11" customFormat="1" ht="14.25">
      <c r="A23" s="6"/>
      <c r="B23" s="6"/>
      <c r="C23" s="8"/>
      <c r="D23" s="9"/>
    </row>
    <row r="24" spans="1:4" s="11" customFormat="1" ht="14.25">
      <c r="A24" s="6"/>
      <c r="B24" s="6"/>
      <c r="C24" s="8"/>
      <c r="D24" s="9"/>
    </row>
    <row r="25" spans="1:4" s="11" customFormat="1" ht="14.25">
      <c r="A25" s="6"/>
      <c r="B25" s="35" t="s">
        <v>8</v>
      </c>
      <c r="C25" s="35"/>
      <c r="D25" s="35"/>
    </row>
    <row r="26" spans="1:4" ht="14.25">
      <c r="A26" s="6"/>
      <c r="B26" s="35" t="s">
        <v>65</v>
      </c>
      <c r="C26" s="35"/>
      <c r="D26" s="35"/>
    </row>
    <row r="27" spans="1:4" ht="14.25">
      <c r="A27" s="6"/>
      <c r="B27" s="23"/>
      <c r="C27" s="23"/>
      <c r="D27" s="23"/>
    </row>
    <row r="28" spans="1:4" ht="14.25">
      <c r="A28" s="6"/>
      <c r="B28" s="6"/>
      <c r="C28" s="8"/>
      <c r="D28" s="9"/>
    </row>
    <row r="29" spans="1:4" ht="14.25">
      <c r="A29" s="12" t="s">
        <v>9</v>
      </c>
      <c r="B29" s="12"/>
      <c r="C29" s="16"/>
      <c r="D29" s="18"/>
    </row>
    <row r="30" spans="1:4" ht="14.25">
      <c r="A30" s="12" t="s">
        <v>10</v>
      </c>
      <c r="B30" s="12"/>
      <c r="C30" s="16"/>
      <c r="D30" s="18"/>
    </row>
    <row r="31" spans="1:4" ht="14.25">
      <c r="A31" s="12" t="s">
        <v>11</v>
      </c>
      <c r="B31" s="12"/>
      <c r="C31" s="16"/>
      <c r="D31" s="20">
        <v>2129059</v>
      </c>
    </row>
    <row r="32" spans="1:4" ht="14.25">
      <c r="A32" s="12" t="s">
        <v>12</v>
      </c>
      <c r="B32" s="12"/>
      <c r="C32" s="16"/>
      <c r="D32" s="16">
        <v>62453</v>
      </c>
    </row>
    <row r="33" spans="1:4" ht="14.25">
      <c r="A33" s="12" t="s">
        <v>13</v>
      </c>
      <c r="B33" s="12"/>
      <c r="C33" s="16"/>
      <c r="D33" s="17">
        <f>SUM(D31:D32)</f>
        <v>2191512</v>
      </c>
    </row>
    <row r="34" spans="1:4" ht="14.25">
      <c r="A34" s="12"/>
      <c r="B34" s="12"/>
      <c r="C34" s="16"/>
      <c r="D34" s="16"/>
    </row>
    <row r="35" spans="1:4" ht="14.25">
      <c r="A35" s="12" t="s">
        <v>14</v>
      </c>
      <c r="B35" s="12"/>
      <c r="C35" s="16"/>
      <c r="D35" s="16"/>
    </row>
    <row r="36" spans="1:4" ht="14.25">
      <c r="A36" s="12" t="s">
        <v>11</v>
      </c>
      <c r="B36" s="12"/>
      <c r="C36" s="16"/>
      <c r="D36" s="16">
        <v>190260</v>
      </c>
    </row>
    <row r="37" spans="1:4" ht="14.25">
      <c r="A37" s="12" t="s">
        <v>15</v>
      </c>
      <c r="B37" s="12"/>
      <c r="C37" s="16"/>
      <c r="D37" s="16">
        <v>42558</v>
      </c>
    </row>
    <row r="38" spans="1:4" ht="14.25">
      <c r="A38" s="12" t="s">
        <v>53</v>
      </c>
      <c r="B38" s="12"/>
      <c r="C38" s="16"/>
      <c r="D38" s="16">
        <v>-26198</v>
      </c>
    </row>
    <row r="39" spans="1:4" ht="14.25">
      <c r="A39" s="12" t="s">
        <v>45</v>
      </c>
      <c r="B39" s="12"/>
      <c r="C39" s="16"/>
      <c r="D39" s="21">
        <f>SUM(D36:D38)</f>
        <v>206620</v>
      </c>
    </row>
    <row r="40" spans="1:4" ht="14.25">
      <c r="A40" s="12"/>
      <c r="B40" s="12"/>
      <c r="C40" s="13"/>
      <c r="D40" s="16"/>
    </row>
    <row r="41" spans="1:4" ht="15" thickBot="1">
      <c r="A41" s="12" t="s">
        <v>16</v>
      </c>
      <c r="B41" s="12"/>
      <c r="C41" s="16"/>
      <c r="D41" s="22">
        <f>D33+D39</f>
        <v>2398132</v>
      </c>
    </row>
    <row r="42" spans="1:4" ht="15" thickTop="1">
      <c r="A42" s="10"/>
      <c r="B42" s="6"/>
      <c r="C42" s="7"/>
      <c r="D42" s="11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10:D21 A29:D4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34.140625" style="5" bestFit="1" customWidth="1"/>
    <col min="2" max="2" width="1.7109375" style="4" customWidth="1"/>
    <col min="3" max="3" width="12.28125" style="4" customWidth="1"/>
    <col min="4" max="4" width="1.7109375" style="4" customWidth="1"/>
    <col min="5" max="5" width="12.28125" style="4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2" width="1.7109375" style="4" customWidth="1"/>
    <col min="13" max="13" width="12.28125" style="4" customWidth="1"/>
    <col min="14" max="14" width="1.7109375" style="4" customWidth="1"/>
    <col min="15" max="15" width="12.28125" style="4" customWidth="1"/>
    <col min="16" max="16" width="1.7109375" style="4" customWidth="1"/>
    <col min="17" max="17" width="12.28125" style="4" customWidth="1"/>
    <col min="18" max="18" width="1.7109375" style="4" customWidth="1"/>
    <col min="19" max="19" width="12.28125" style="4" customWidth="1"/>
    <col min="20" max="20" width="1.7109375" style="4" customWidth="1"/>
    <col min="21" max="21" width="12.28125" style="4" bestFit="1" customWidth="1"/>
    <col min="22" max="22" width="1.7109375" style="4" customWidth="1"/>
    <col min="23" max="23" width="12.28125" style="4" bestFit="1" customWidth="1"/>
    <col min="24" max="16384" width="9.140625" style="4" customWidth="1"/>
  </cols>
  <sheetData>
    <row r="3" spans="1:23" ht="16.5">
      <c r="A3" s="36"/>
      <c r="C3" s="34" t="s">
        <v>51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9" customHeight="1">
      <c r="A4" s="36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</row>
    <row r="5" spans="1:23" ht="15.75">
      <c r="A5" s="36"/>
      <c r="C5" s="35" t="s">
        <v>52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.75">
      <c r="A6" s="36"/>
      <c r="C6" s="35" t="s">
        <v>65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2:2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s="10" customFormat="1" ht="14.25">
      <c r="B9" s="26"/>
      <c r="C9" s="37" t="s">
        <v>36</v>
      </c>
      <c r="D9" s="37"/>
      <c r="E9" s="37"/>
      <c r="F9" s="26"/>
      <c r="G9" s="37" t="s">
        <v>38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26"/>
      <c r="W9" s="28" t="s">
        <v>36</v>
      </c>
    </row>
    <row r="10" spans="2:23" s="29" customFormat="1" ht="14.25">
      <c r="B10" s="28"/>
      <c r="C10" s="28" t="s">
        <v>21</v>
      </c>
      <c r="D10" s="28"/>
      <c r="E10" s="28" t="s">
        <v>23</v>
      </c>
      <c r="F10" s="28"/>
      <c r="G10" s="28" t="s">
        <v>25</v>
      </c>
      <c r="H10" s="28"/>
      <c r="I10" s="28"/>
      <c r="J10" s="28"/>
      <c r="K10" s="28"/>
      <c r="L10" s="28"/>
      <c r="M10" s="28" t="s">
        <v>29</v>
      </c>
      <c r="N10" s="28"/>
      <c r="O10" s="28" t="s">
        <v>31</v>
      </c>
      <c r="P10" s="28"/>
      <c r="Q10" s="28" t="s">
        <v>33</v>
      </c>
      <c r="R10" s="28"/>
      <c r="S10" s="28"/>
      <c r="T10" s="28"/>
      <c r="U10" s="28"/>
      <c r="V10" s="28"/>
      <c r="W10" s="28" t="s">
        <v>37</v>
      </c>
    </row>
    <row r="11" spans="2:23" s="29" customFormat="1" ht="14.25">
      <c r="B11" s="28"/>
      <c r="C11" s="32" t="s">
        <v>22</v>
      </c>
      <c r="D11" s="28"/>
      <c r="E11" s="32" t="s">
        <v>24</v>
      </c>
      <c r="F11" s="28"/>
      <c r="G11" s="32" t="s">
        <v>26</v>
      </c>
      <c r="H11" s="28"/>
      <c r="I11" s="32" t="s">
        <v>27</v>
      </c>
      <c r="J11" s="28"/>
      <c r="K11" s="32" t="s">
        <v>28</v>
      </c>
      <c r="L11" s="28"/>
      <c r="M11" s="32" t="s">
        <v>30</v>
      </c>
      <c r="N11" s="28"/>
      <c r="O11" s="32" t="s">
        <v>32</v>
      </c>
      <c r="P11" s="28"/>
      <c r="Q11" s="32" t="s">
        <v>34</v>
      </c>
      <c r="R11" s="28"/>
      <c r="S11" s="32" t="s">
        <v>35</v>
      </c>
      <c r="T11" s="28"/>
      <c r="U11" s="32" t="s">
        <v>18</v>
      </c>
      <c r="V11" s="28"/>
      <c r="W11" s="32" t="s">
        <v>38</v>
      </c>
    </row>
    <row r="12" spans="1:23" ht="14.25">
      <c r="A12" s="12" t="s">
        <v>39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</row>
    <row r="13" spans="1:23" ht="14.25">
      <c r="A13" s="12" t="s">
        <v>46</v>
      </c>
      <c r="B13" s="12"/>
      <c r="C13" s="30">
        <v>455842</v>
      </c>
      <c r="D13" s="20"/>
      <c r="E13" s="30">
        <v>2653173</v>
      </c>
      <c r="F13" s="20"/>
      <c r="G13" s="30">
        <v>0</v>
      </c>
      <c r="H13" s="20"/>
      <c r="I13" s="30">
        <v>396246</v>
      </c>
      <c r="J13" s="20"/>
      <c r="K13" s="30">
        <v>660748</v>
      </c>
      <c r="L13" s="20"/>
      <c r="M13" s="30">
        <f>421434+1</f>
        <v>421435</v>
      </c>
      <c r="N13" s="20"/>
      <c r="O13" s="30">
        <v>1206232</v>
      </c>
      <c r="P13" s="20"/>
      <c r="Q13" s="30">
        <v>624508</v>
      </c>
      <c r="R13" s="20"/>
      <c r="S13" s="30">
        <v>32802</v>
      </c>
      <c r="T13" s="20"/>
      <c r="U13" s="30">
        <f aca="true" t="shared" si="0" ref="U13:U24">SUM(G13:S13)</f>
        <v>3341971</v>
      </c>
      <c r="V13" s="20"/>
      <c r="W13" s="30">
        <f aca="true" t="shared" si="1" ref="W13:W24">C13+E13-U13</f>
        <v>-232956</v>
      </c>
    </row>
    <row r="14" spans="1:23" ht="14.25">
      <c r="A14" s="12" t="s">
        <v>48</v>
      </c>
      <c r="B14" s="12"/>
      <c r="C14" s="27">
        <v>0</v>
      </c>
      <c r="D14" s="31"/>
      <c r="E14" s="27">
        <v>0</v>
      </c>
      <c r="F14" s="31"/>
      <c r="G14" s="27">
        <v>0</v>
      </c>
      <c r="H14" s="31"/>
      <c r="I14" s="27">
        <v>0</v>
      </c>
      <c r="J14" s="31"/>
      <c r="K14" s="27">
        <v>0</v>
      </c>
      <c r="L14" s="31"/>
      <c r="M14" s="27">
        <v>0</v>
      </c>
      <c r="N14" s="31"/>
      <c r="O14" s="27">
        <v>595447</v>
      </c>
      <c r="P14" s="31"/>
      <c r="Q14" s="27">
        <v>0</v>
      </c>
      <c r="R14" s="31"/>
      <c r="S14" s="27">
        <v>0</v>
      </c>
      <c r="T14" s="31"/>
      <c r="U14" s="27">
        <f t="shared" si="0"/>
        <v>595447</v>
      </c>
      <c r="V14" s="31"/>
      <c r="W14" s="12">
        <f t="shared" si="1"/>
        <v>-595447</v>
      </c>
    </row>
    <row r="15" spans="1:23" ht="14.25">
      <c r="A15" s="12" t="s">
        <v>49</v>
      </c>
      <c r="B15" s="12"/>
      <c r="C15" s="27">
        <v>0</v>
      </c>
      <c r="D15" s="13"/>
      <c r="E15" s="27">
        <v>0</v>
      </c>
      <c r="F15" s="13"/>
      <c r="G15" s="27">
        <v>0</v>
      </c>
      <c r="H15" s="31"/>
      <c r="I15" s="27">
        <v>0</v>
      </c>
      <c r="J15" s="13"/>
      <c r="K15" s="27">
        <v>0</v>
      </c>
      <c r="L15" s="13"/>
      <c r="M15" s="27">
        <v>0</v>
      </c>
      <c r="N15" s="13"/>
      <c r="O15" s="27">
        <v>-536073</v>
      </c>
      <c r="P15" s="13"/>
      <c r="Q15" s="27">
        <v>0</v>
      </c>
      <c r="R15" s="13"/>
      <c r="S15" s="27">
        <v>0</v>
      </c>
      <c r="T15" s="13"/>
      <c r="U15" s="27">
        <f t="shared" si="0"/>
        <v>-536073</v>
      </c>
      <c r="V15" s="13"/>
      <c r="W15" s="12">
        <f t="shared" si="1"/>
        <v>536073</v>
      </c>
    </row>
    <row r="16" spans="1:23" ht="14.25">
      <c r="A16" s="12" t="s">
        <v>56</v>
      </c>
      <c r="B16" s="12"/>
      <c r="C16" s="27">
        <v>0</v>
      </c>
      <c r="D16" s="31"/>
      <c r="E16" s="27">
        <v>0</v>
      </c>
      <c r="F16" s="31"/>
      <c r="G16" s="27">
        <v>0</v>
      </c>
      <c r="H16" s="31"/>
      <c r="I16" s="27">
        <v>29678</v>
      </c>
      <c r="J16" s="31"/>
      <c r="K16" s="27">
        <v>24385</v>
      </c>
      <c r="L16" s="31"/>
      <c r="M16" s="27">
        <v>9021</v>
      </c>
      <c r="N16" s="31"/>
      <c r="O16" s="27">
        <f>17940-1</f>
        <v>17939</v>
      </c>
      <c r="P16" s="31"/>
      <c r="Q16" s="27">
        <v>0</v>
      </c>
      <c r="R16" s="31"/>
      <c r="S16" s="27">
        <v>0</v>
      </c>
      <c r="T16" s="31"/>
      <c r="U16" s="27">
        <f t="shared" si="0"/>
        <v>81023</v>
      </c>
      <c r="V16" s="31"/>
      <c r="W16" s="27">
        <f t="shared" si="1"/>
        <v>-81023</v>
      </c>
    </row>
    <row r="17" spans="1:23" ht="14.25">
      <c r="A17" s="12" t="s">
        <v>40</v>
      </c>
      <c r="B17" s="12"/>
      <c r="C17" s="27">
        <v>0</v>
      </c>
      <c r="D17" s="31"/>
      <c r="E17" s="27">
        <v>0</v>
      </c>
      <c r="F17" s="31"/>
      <c r="G17" s="27">
        <v>0</v>
      </c>
      <c r="H17" s="31"/>
      <c r="I17" s="27">
        <v>0</v>
      </c>
      <c r="J17" s="31"/>
      <c r="K17" s="27">
        <v>0</v>
      </c>
      <c r="L17" s="31"/>
      <c r="M17" s="27">
        <v>0</v>
      </c>
      <c r="N17" s="31"/>
      <c r="O17" s="27">
        <v>0</v>
      </c>
      <c r="P17" s="31"/>
      <c r="Q17" s="27">
        <v>4697676</v>
      </c>
      <c r="R17" s="31"/>
      <c r="S17" s="27">
        <v>0</v>
      </c>
      <c r="T17" s="31"/>
      <c r="U17" s="27">
        <f t="shared" si="0"/>
        <v>4697676</v>
      </c>
      <c r="V17" s="31"/>
      <c r="W17" s="12">
        <f t="shared" si="1"/>
        <v>-4697676</v>
      </c>
    </row>
    <row r="18" spans="1:23" ht="14.25">
      <c r="A18" s="12" t="s">
        <v>54</v>
      </c>
      <c r="B18" s="12"/>
      <c r="C18" s="27">
        <v>108449</v>
      </c>
      <c r="D18" s="31"/>
      <c r="E18" s="27">
        <v>0</v>
      </c>
      <c r="F18" s="31"/>
      <c r="G18" s="27">
        <v>0</v>
      </c>
      <c r="H18" s="31"/>
      <c r="I18" s="27">
        <v>37675</v>
      </c>
      <c r="J18" s="31"/>
      <c r="K18" s="27">
        <v>15041</v>
      </c>
      <c r="L18" s="31"/>
      <c r="M18" s="27">
        <v>14776</v>
      </c>
      <c r="N18" s="31"/>
      <c r="O18" s="27">
        <v>25971</v>
      </c>
      <c r="P18" s="31"/>
      <c r="Q18" s="27">
        <v>0</v>
      </c>
      <c r="R18" s="31"/>
      <c r="S18" s="27">
        <v>0</v>
      </c>
      <c r="T18" s="31"/>
      <c r="U18" s="27">
        <f t="shared" si="0"/>
        <v>93463</v>
      </c>
      <c r="V18" s="31"/>
      <c r="W18" s="12">
        <f t="shared" si="1"/>
        <v>14986</v>
      </c>
    </row>
    <row r="19" spans="1:23" ht="14.25">
      <c r="A19" s="12" t="s">
        <v>41</v>
      </c>
      <c r="B19" s="12"/>
      <c r="C19" s="27">
        <v>617367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0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v>0</v>
      </c>
      <c r="T19" s="31"/>
      <c r="U19" s="27">
        <v>0</v>
      </c>
      <c r="V19" s="31"/>
      <c r="W19" s="12">
        <f t="shared" si="1"/>
        <v>617367</v>
      </c>
    </row>
    <row r="20" spans="1:23" ht="14.25">
      <c r="A20" s="12" t="s">
        <v>44</v>
      </c>
      <c r="B20" s="12"/>
      <c r="C20" s="27">
        <v>369316</v>
      </c>
      <c r="D20" s="31"/>
      <c r="E20" s="27">
        <v>0</v>
      </c>
      <c r="F20" s="31"/>
      <c r="G20" s="27">
        <v>0</v>
      </c>
      <c r="H20" s="31"/>
      <c r="I20" s="27">
        <v>0</v>
      </c>
      <c r="J20" s="31"/>
      <c r="K20" s="27">
        <v>0</v>
      </c>
      <c r="L20" s="31"/>
      <c r="M20" s="27">
        <v>0</v>
      </c>
      <c r="N20" s="31"/>
      <c r="O20" s="27">
        <v>0</v>
      </c>
      <c r="P20" s="31"/>
      <c r="Q20" s="27">
        <v>0</v>
      </c>
      <c r="R20" s="31"/>
      <c r="S20" s="27">
        <v>0</v>
      </c>
      <c r="T20" s="31"/>
      <c r="U20" s="27">
        <f t="shared" si="0"/>
        <v>0</v>
      </c>
      <c r="V20" s="31"/>
      <c r="W20" s="27">
        <f t="shared" si="1"/>
        <v>369316</v>
      </c>
    </row>
    <row r="21" spans="1:23" ht="14.25">
      <c r="A21" s="12" t="s">
        <v>55</v>
      </c>
      <c r="B21" s="12"/>
      <c r="C21" s="27">
        <v>44683</v>
      </c>
      <c r="D21" s="31"/>
      <c r="E21" s="27">
        <v>0</v>
      </c>
      <c r="F21" s="31"/>
      <c r="G21" s="27">
        <v>0</v>
      </c>
      <c r="H21" s="31"/>
      <c r="I21" s="27">
        <v>46621</v>
      </c>
      <c r="J21" s="31"/>
      <c r="K21" s="27">
        <v>20190</v>
      </c>
      <c r="L21" s="31"/>
      <c r="M21" s="27">
        <v>18182</v>
      </c>
      <c r="N21" s="31"/>
      <c r="O21" s="27">
        <v>15699</v>
      </c>
      <c r="P21" s="31"/>
      <c r="Q21" s="27">
        <v>0</v>
      </c>
      <c r="R21" s="31"/>
      <c r="S21" s="27">
        <v>0</v>
      </c>
      <c r="T21" s="31"/>
      <c r="U21" s="27">
        <f t="shared" si="0"/>
        <v>100692</v>
      </c>
      <c r="V21" s="31"/>
      <c r="W21" s="27">
        <f t="shared" si="1"/>
        <v>-56009</v>
      </c>
    </row>
    <row r="22" spans="1:23" ht="14.25">
      <c r="A22" s="12" t="s">
        <v>47</v>
      </c>
      <c r="B22" s="12"/>
      <c r="C22" s="27">
        <v>0</v>
      </c>
      <c r="D22" s="31"/>
      <c r="E22" s="27">
        <v>0</v>
      </c>
      <c r="F22" s="31"/>
      <c r="G22" s="27">
        <v>0</v>
      </c>
      <c r="H22" s="31"/>
      <c r="I22" s="27">
        <v>0</v>
      </c>
      <c r="J22" s="31"/>
      <c r="K22" s="27">
        <v>0</v>
      </c>
      <c r="L22" s="31"/>
      <c r="M22" s="27">
        <v>0</v>
      </c>
      <c r="N22" s="31"/>
      <c r="O22" s="27">
        <v>4222</v>
      </c>
      <c r="P22" s="31"/>
      <c r="Q22" s="27">
        <v>0</v>
      </c>
      <c r="R22" s="31"/>
      <c r="S22" s="27">
        <v>0</v>
      </c>
      <c r="T22" s="31"/>
      <c r="U22" s="27">
        <f t="shared" si="0"/>
        <v>4222</v>
      </c>
      <c r="V22" s="31"/>
      <c r="W22" s="27">
        <f t="shared" si="1"/>
        <v>-4222</v>
      </c>
    </row>
    <row r="23" spans="1:23" ht="14.25">
      <c r="A23" s="12" t="s">
        <v>66</v>
      </c>
      <c r="B23" s="12"/>
      <c r="C23" s="27">
        <v>0</v>
      </c>
      <c r="D23" s="31"/>
      <c r="E23" s="27">
        <v>0</v>
      </c>
      <c r="F23" s="31"/>
      <c r="G23" s="27">
        <v>0</v>
      </c>
      <c r="H23" s="31"/>
      <c r="I23" s="27">
        <v>87867</v>
      </c>
      <c r="J23" s="31"/>
      <c r="K23" s="27">
        <v>2652</v>
      </c>
      <c r="L23" s="31"/>
      <c r="M23" s="27">
        <v>29920</v>
      </c>
      <c r="N23" s="31"/>
      <c r="O23" s="27">
        <f>16236-1</f>
        <v>16235</v>
      </c>
      <c r="P23" s="31"/>
      <c r="Q23" s="27">
        <v>0</v>
      </c>
      <c r="R23" s="31"/>
      <c r="S23" s="27">
        <v>0</v>
      </c>
      <c r="T23" s="31"/>
      <c r="U23" s="27">
        <f t="shared" si="0"/>
        <v>136674</v>
      </c>
      <c r="V23" s="31"/>
      <c r="W23" s="27">
        <f t="shared" si="1"/>
        <v>-136674</v>
      </c>
    </row>
    <row r="24" spans="1:23" ht="14.25">
      <c r="A24" s="12" t="s">
        <v>42</v>
      </c>
      <c r="B24" s="12"/>
      <c r="C24" s="27">
        <v>0</v>
      </c>
      <c r="D24" s="14"/>
      <c r="E24" s="27">
        <v>5317241</v>
      </c>
      <c r="F24" s="14"/>
      <c r="G24" s="27">
        <v>0</v>
      </c>
      <c r="H24" s="14"/>
      <c r="I24" s="27">
        <v>0</v>
      </c>
      <c r="J24" s="14"/>
      <c r="K24" s="27">
        <v>0</v>
      </c>
      <c r="L24" s="14"/>
      <c r="M24" s="27">
        <v>0</v>
      </c>
      <c r="N24" s="14"/>
      <c r="O24" s="27">
        <v>0</v>
      </c>
      <c r="P24" s="14"/>
      <c r="Q24" s="27">
        <v>0</v>
      </c>
      <c r="R24" s="14"/>
      <c r="S24" s="27">
        <v>0</v>
      </c>
      <c r="T24" s="14"/>
      <c r="U24" s="27">
        <f t="shared" si="0"/>
        <v>0</v>
      </c>
      <c r="V24" s="14"/>
      <c r="W24" s="27">
        <f t="shared" si="1"/>
        <v>5317241</v>
      </c>
    </row>
    <row r="25" spans="1:23" ht="14.25">
      <c r="A25" s="12" t="s">
        <v>43</v>
      </c>
      <c r="B25" s="12"/>
      <c r="C25" s="17">
        <f>SUM(C13:C24)</f>
        <v>1595657</v>
      </c>
      <c r="D25" s="16"/>
      <c r="E25" s="17">
        <f>SUM(E13:E24)</f>
        <v>7970414</v>
      </c>
      <c r="F25" s="16"/>
      <c r="G25" s="17">
        <f>SUM(G13:G24)</f>
        <v>0</v>
      </c>
      <c r="H25" s="16"/>
      <c r="I25" s="17">
        <f>SUM(I13:I24)</f>
        <v>598087</v>
      </c>
      <c r="J25" s="16"/>
      <c r="K25" s="17">
        <f>SUM(K13:K24)</f>
        <v>723016</v>
      </c>
      <c r="L25" s="16"/>
      <c r="M25" s="17">
        <f>SUM(M13:M24)</f>
        <v>493334</v>
      </c>
      <c r="N25" s="16"/>
      <c r="O25" s="17">
        <f>SUM(O13:O24)</f>
        <v>1345672</v>
      </c>
      <c r="P25" s="16"/>
      <c r="Q25" s="17">
        <f>SUM(Q13:Q24)</f>
        <v>5322184</v>
      </c>
      <c r="R25" s="16"/>
      <c r="S25" s="17">
        <f>SUM(S13:S24)</f>
        <v>32802</v>
      </c>
      <c r="T25" s="16"/>
      <c r="U25" s="17">
        <f>SUM(U13:U24)</f>
        <v>8515095</v>
      </c>
      <c r="V25" s="16"/>
      <c r="W25" s="17">
        <f>SUM(W13:W24)</f>
        <v>1050976</v>
      </c>
    </row>
    <row r="26" spans="1:23" ht="14.25">
      <c r="A26" s="12"/>
      <c r="B26" s="1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4.25">
      <c r="A27" s="12" t="s">
        <v>50</v>
      </c>
      <c r="B27" s="12"/>
      <c r="C27" s="18">
        <v>9705</v>
      </c>
      <c r="D27" s="16"/>
      <c r="E27" s="18">
        <v>0</v>
      </c>
      <c r="F27" s="16"/>
      <c r="G27" s="18">
        <v>0</v>
      </c>
      <c r="H27" s="16"/>
      <c r="I27" s="18">
        <v>88853</v>
      </c>
      <c r="J27" s="16"/>
      <c r="K27" s="18">
        <v>2900</v>
      </c>
      <c r="L27" s="16"/>
      <c r="M27" s="18">
        <v>34111</v>
      </c>
      <c r="N27" s="16"/>
      <c r="O27" s="18">
        <v>18056</v>
      </c>
      <c r="P27" s="16"/>
      <c r="Q27" s="18">
        <v>0</v>
      </c>
      <c r="R27" s="16"/>
      <c r="S27" s="18">
        <v>0</v>
      </c>
      <c r="T27" s="16"/>
      <c r="U27" s="27">
        <f aca="true" t="shared" si="2" ref="U27:U32">SUM(G27:S27)</f>
        <v>143920</v>
      </c>
      <c r="V27" s="16"/>
      <c r="W27" s="27">
        <f aca="true" t="shared" si="3" ref="W27:W32">C27+E27-U27</f>
        <v>-134215</v>
      </c>
    </row>
    <row r="28" spans="1:23" ht="14.25">
      <c r="A28" s="12" t="s">
        <v>58</v>
      </c>
      <c r="B28" s="12"/>
      <c r="C28" s="18">
        <v>140188</v>
      </c>
      <c r="D28" s="16"/>
      <c r="E28" s="18">
        <v>0</v>
      </c>
      <c r="F28" s="16"/>
      <c r="G28" s="18">
        <v>0</v>
      </c>
      <c r="H28" s="16"/>
      <c r="I28" s="18">
        <v>0</v>
      </c>
      <c r="J28" s="16"/>
      <c r="K28" s="18">
        <v>95942</v>
      </c>
      <c r="L28" s="16"/>
      <c r="M28" s="18">
        <v>37417</v>
      </c>
      <c r="N28" s="16"/>
      <c r="O28" s="18">
        <v>14864</v>
      </c>
      <c r="P28" s="16"/>
      <c r="Q28" s="18">
        <v>0</v>
      </c>
      <c r="R28" s="16"/>
      <c r="S28" s="18">
        <v>0</v>
      </c>
      <c r="T28" s="16"/>
      <c r="U28" s="27">
        <f t="shared" si="2"/>
        <v>148223</v>
      </c>
      <c r="V28" s="13"/>
      <c r="W28" s="12">
        <f t="shared" si="3"/>
        <v>-8035</v>
      </c>
    </row>
    <row r="29" spans="1:23" ht="14.25">
      <c r="A29" s="12" t="s">
        <v>59</v>
      </c>
      <c r="B29" s="12"/>
      <c r="C29" s="18">
        <v>15713</v>
      </c>
      <c r="D29" s="16"/>
      <c r="E29" s="18">
        <v>0</v>
      </c>
      <c r="F29" s="16"/>
      <c r="G29" s="18">
        <v>0</v>
      </c>
      <c r="H29" s="16"/>
      <c r="I29" s="18">
        <v>19515</v>
      </c>
      <c r="J29" s="16"/>
      <c r="K29" s="18">
        <v>26402</v>
      </c>
      <c r="L29" s="16"/>
      <c r="M29" s="18">
        <v>12302</v>
      </c>
      <c r="N29" s="16"/>
      <c r="O29" s="18">
        <v>1688</v>
      </c>
      <c r="P29" s="16"/>
      <c r="Q29" s="18">
        <v>0</v>
      </c>
      <c r="R29" s="16"/>
      <c r="S29" s="18">
        <v>0</v>
      </c>
      <c r="T29" s="16"/>
      <c r="U29" s="27">
        <f t="shared" si="2"/>
        <v>59907</v>
      </c>
      <c r="V29" s="31"/>
      <c r="W29" s="27">
        <f t="shared" si="3"/>
        <v>-44194</v>
      </c>
    </row>
    <row r="30" spans="1:23" ht="14.25">
      <c r="A30" s="12" t="s">
        <v>60</v>
      </c>
      <c r="B30" s="12"/>
      <c r="C30" s="18">
        <v>0</v>
      </c>
      <c r="D30" s="16"/>
      <c r="E30" s="18">
        <v>0</v>
      </c>
      <c r="F30" s="16"/>
      <c r="G30" s="18">
        <v>0</v>
      </c>
      <c r="H30" s="16"/>
      <c r="I30" s="18">
        <v>6371</v>
      </c>
      <c r="J30" s="16"/>
      <c r="K30" s="18">
        <v>77747</v>
      </c>
      <c r="L30" s="16"/>
      <c r="M30" s="18">
        <v>8190</v>
      </c>
      <c r="N30" s="16"/>
      <c r="O30" s="18">
        <v>1593</v>
      </c>
      <c r="P30" s="16"/>
      <c r="Q30" s="18">
        <v>0</v>
      </c>
      <c r="R30" s="16"/>
      <c r="S30" s="18">
        <v>0</v>
      </c>
      <c r="T30" s="16"/>
      <c r="U30" s="27">
        <f t="shared" si="2"/>
        <v>93901</v>
      </c>
      <c r="V30" s="13"/>
      <c r="W30" s="12">
        <f t="shared" si="3"/>
        <v>-93901</v>
      </c>
    </row>
    <row r="31" spans="1:23" ht="14.25">
      <c r="A31" s="12" t="s">
        <v>61</v>
      </c>
      <c r="B31" s="12"/>
      <c r="C31" s="18">
        <v>162296</v>
      </c>
      <c r="D31" s="16"/>
      <c r="E31" s="18">
        <v>0</v>
      </c>
      <c r="F31" s="16"/>
      <c r="G31" s="18">
        <v>748</v>
      </c>
      <c r="H31" s="16"/>
      <c r="I31" s="18">
        <v>116138</v>
      </c>
      <c r="J31" s="16"/>
      <c r="K31" s="18">
        <v>32339</v>
      </c>
      <c r="L31" s="16"/>
      <c r="M31" s="18">
        <v>43864</v>
      </c>
      <c r="N31" s="16"/>
      <c r="O31" s="18">
        <v>107277</v>
      </c>
      <c r="P31" s="16"/>
      <c r="Q31" s="18">
        <v>0</v>
      </c>
      <c r="R31" s="16"/>
      <c r="S31" s="18">
        <v>0</v>
      </c>
      <c r="T31" s="16"/>
      <c r="U31" s="27">
        <f t="shared" si="2"/>
        <v>300366</v>
      </c>
      <c r="V31" s="31"/>
      <c r="W31" s="27">
        <f t="shared" si="3"/>
        <v>-138070</v>
      </c>
    </row>
    <row r="32" spans="1:23" ht="14.25">
      <c r="A32" s="12" t="s">
        <v>62</v>
      </c>
      <c r="B32" s="12"/>
      <c r="C32" s="18">
        <f>499477-1</f>
        <v>499476</v>
      </c>
      <c r="D32" s="16"/>
      <c r="E32" s="18">
        <v>0</v>
      </c>
      <c r="F32" s="16"/>
      <c r="G32" s="18">
        <v>0</v>
      </c>
      <c r="H32" s="16"/>
      <c r="I32" s="18">
        <v>305610</v>
      </c>
      <c r="J32" s="16"/>
      <c r="K32" s="18">
        <v>125044</v>
      </c>
      <c r="L32" s="16"/>
      <c r="M32" s="18">
        <v>151043</v>
      </c>
      <c r="N32" s="16"/>
      <c r="O32" s="18">
        <v>545502</v>
      </c>
      <c r="P32" s="16"/>
      <c r="Q32" s="18">
        <v>0</v>
      </c>
      <c r="R32" s="16"/>
      <c r="S32" s="18">
        <v>9756</v>
      </c>
      <c r="T32" s="16"/>
      <c r="U32" s="27">
        <f t="shared" si="2"/>
        <v>1136955</v>
      </c>
      <c r="V32" s="31"/>
      <c r="W32" s="27">
        <f t="shared" si="3"/>
        <v>-637479</v>
      </c>
    </row>
    <row r="33" spans="1:23" ht="14.25">
      <c r="A33" s="12" t="s">
        <v>63</v>
      </c>
      <c r="B33" s="12"/>
      <c r="C33" s="18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27"/>
      <c r="V33" s="31"/>
      <c r="W33" s="27"/>
    </row>
    <row r="34" spans="1:23" ht="14.25">
      <c r="A34" s="12" t="s">
        <v>64</v>
      </c>
      <c r="B34" s="12"/>
      <c r="C34" s="16">
        <v>0</v>
      </c>
      <c r="D34" s="16"/>
      <c r="E34" s="16">
        <f>257956-1</f>
        <v>257955</v>
      </c>
      <c r="F34" s="16"/>
      <c r="G34" s="16">
        <v>0</v>
      </c>
      <c r="H34" s="16"/>
      <c r="I34" s="16">
        <v>2740</v>
      </c>
      <c r="J34" s="16"/>
      <c r="K34" s="16">
        <v>3200</v>
      </c>
      <c r="L34" s="16"/>
      <c r="M34" s="16">
        <v>1119</v>
      </c>
      <c r="N34" s="16"/>
      <c r="O34" s="16">
        <v>183525</v>
      </c>
      <c r="P34" s="16"/>
      <c r="Q34" s="16">
        <v>0</v>
      </c>
      <c r="R34" s="16"/>
      <c r="S34" s="16">
        <v>0</v>
      </c>
      <c r="T34" s="16"/>
      <c r="U34" s="27">
        <f>SUM(G34:S34)</f>
        <v>190584</v>
      </c>
      <c r="V34" s="14"/>
      <c r="W34" s="27">
        <f>C34+E34-U34</f>
        <v>67371</v>
      </c>
    </row>
    <row r="35" spans="1:23" ht="15" thickBot="1">
      <c r="A35" s="12" t="s">
        <v>57</v>
      </c>
      <c r="B35" s="12"/>
      <c r="C35" s="33">
        <f>SUM(C25:C34)</f>
        <v>2423035</v>
      </c>
      <c r="D35" s="16"/>
      <c r="E35" s="33">
        <f>SUM(E25:E34)</f>
        <v>8228369</v>
      </c>
      <c r="F35" s="16"/>
      <c r="G35" s="33">
        <f>SUM(G25:G34)</f>
        <v>748</v>
      </c>
      <c r="H35" s="16"/>
      <c r="I35" s="33">
        <f>SUM(I25:I34)</f>
        <v>1137314</v>
      </c>
      <c r="J35" s="16"/>
      <c r="K35" s="33">
        <f>SUM(K25:K34)</f>
        <v>1086590</v>
      </c>
      <c r="L35" s="16"/>
      <c r="M35" s="33">
        <f>SUM(M25:M34)</f>
        <v>781380</v>
      </c>
      <c r="N35" s="16"/>
      <c r="O35" s="33">
        <f>SUM(O25:O34)</f>
        <v>2218177</v>
      </c>
      <c r="P35" s="16"/>
      <c r="Q35" s="33">
        <f>SUM(Q25:Q34)</f>
        <v>5322184</v>
      </c>
      <c r="R35" s="16"/>
      <c r="S35" s="33">
        <f>SUM(S25:S34)</f>
        <v>42558</v>
      </c>
      <c r="T35" s="16"/>
      <c r="U35" s="33">
        <f>SUM(U25:U34)</f>
        <v>10588951</v>
      </c>
      <c r="V35" s="16"/>
      <c r="W35" s="33">
        <f>SUM(W25:W34)</f>
        <v>62453</v>
      </c>
    </row>
    <row r="36" spans="1:23" ht="15" thickTop="1">
      <c r="A36" s="26"/>
      <c r="B36" s="12"/>
      <c r="C36" s="25"/>
      <c r="D36" s="14"/>
      <c r="E36" s="25"/>
      <c r="F36" s="14"/>
      <c r="G36" s="25"/>
      <c r="H36" s="14"/>
      <c r="I36" s="25"/>
      <c r="J36" s="14"/>
      <c r="K36" s="25"/>
      <c r="L36" s="14"/>
      <c r="M36" s="25"/>
      <c r="N36" s="14"/>
      <c r="O36" s="25"/>
      <c r="P36" s="14"/>
      <c r="Q36" s="25"/>
      <c r="R36" s="14"/>
      <c r="S36" s="25"/>
      <c r="T36" s="14"/>
      <c r="U36" s="25"/>
      <c r="V36" s="14"/>
      <c r="W36" s="25"/>
    </row>
  </sheetData>
  <sheetProtection/>
  <mergeCells count="6">
    <mergeCell ref="C3:W3"/>
    <mergeCell ref="C5:W5"/>
    <mergeCell ref="C6:W6"/>
    <mergeCell ref="C9:E9"/>
    <mergeCell ref="G9:U9"/>
    <mergeCell ref="A3:A6"/>
  </mergeCells>
  <conditionalFormatting sqref="A12:W35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2013-09-25T16:48:35Z</cp:lastPrinted>
  <dcterms:created xsi:type="dcterms:W3CDTF">2009-06-22T13:37:23Z</dcterms:created>
  <dcterms:modified xsi:type="dcterms:W3CDTF">2014-09-30T14:56:26Z</dcterms:modified>
  <cp:category/>
  <cp:version/>
  <cp:contentType/>
  <cp:contentStatus/>
</cp:coreProperties>
</file>