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<sst xmlns="http://schemas.openxmlformats.org/spreadsheetml/2006/main" count="36" uniqueCount="35">
  <si>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</si>
  <si>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</si>
  <si>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</si>
  <si>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</si>
  <si>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</si>
  <si>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</si>
  <si>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</si>
  <si>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</si>
  <si>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</si>
  <si>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</si>
  <si>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</si>
  <si>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</si>
  <si>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</si>
  <si>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</si>
  <si>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</si>
  <si>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</si>
  <si>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</si>
  <si>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</si>
  <si>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</si>
  <si>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</si>
  <si>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</si>
  <si>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</si>
  <si>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</si>
  <si>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</si>
  <si>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</si>
  <si>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</si>
  <si>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</si>
  <si>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 xml:space="preserve">    Imaging center</t>
  </si>
  <si>
    <t>B</t>
  </si>
  <si>
    <t>June 30, 2012</t>
  </si>
  <si>
    <t xml:space="preserve">    Central utilities and storage building</t>
  </si>
  <si>
    <t>For the year ended June 30, 2013</t>
  </si>
  <si>
    <t>June 30, 2013</t>
  </si>
  <si>
    <t xml:space="preserve">A.  $28,562,134 includes a prior year balance of $28,555,475 plus a prior period adjustment of $6,659. </t>
  </si>
  <si>
    <t>B.  $1,019,592 consists of $1,518,605 in new additions and ($499,013)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</si>
</sst>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41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41" fontId="4" fillId="0" borderId="11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65" fontId="6" fillId="0" borderId="0" xfId="46" applyNumberFormat="1" applyFont="1" applyFill="1" applyAlignment="1" applyProtection="1">
      <alignment vertical="center"/>
      <protection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657225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533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50"/>
      <c r="B1" s="10"/>
      <c r="C1" s="10"/>
      <c r="D1" s="45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50"/>
      <c r="B2" s="10"/>
      <c r="C2" s="10"/>
      <c r="D2" s="45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50"/>
      <c r="B3" s="14"/>
      <c r="C3" s="49" t="s">
        <v>8</v>
      </c>
      <c r="D3" s="49"/>
      <c r="E3" s="49"/>
      <c r="F3" s="49"/>
      <c r="G3" s="49"/>
      <c r="H3" s="49"/>
      <c r="I3" s="49"/>
      <c r="J3" s="49"/>
      <c r="K3" s="49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50"/>
      <c r="B4" s="16"/>
      <c r="C4" s="49"/>
      <c r="D4" s="49"/>
      <c r="E4" s="49"/>
      <c r="F4" s="49"/>
      <c r="G4" s="49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50"/>
      <c r="B5" s="14"/>
      <c r="C5" s="49" t="s">
        <v>9</v>
      </c>
      <c r="D5" s="49"/>
      <c r="E5" s="49"/>
      <c r="F5" s="49"/>
      <c r="G5" s="49"/>
      <c r="H5" s="49"/>
      <c r="I5" s="49"/>
      <c r="J5" s="49"/>
      <c r="K5" s="4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50"/>
      <c r="B6" s="14"/>
      <c r="C6" s="49" t="s">
        <v>31</v>
      </c>
      <c r="D6" s="49"/>
      <c r="E6" s="49"/>
      <c r="F6" s="49"/>
      <c r="G6" s="49"/>
      <c r="H6" s="49"/>
      <c r="I6" s="49"/>
      <c r="J6" s="49"/>
      <c r="K6" s="4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50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50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29</v>
      </c>
      <c r="D10" s="19"/>
      <c r="E10" s="23" t="s">
        <v>5</v>
      </c>
      <c r="F10" s="22"/>
      <c r="G10" s="21" t="s">
        <v>32</v>
      </c>
      <c r="H10" s="24"/>
      <c r="I10" s="25" t="s">
        <v>2</v>
      </c>
      <c r="J10" s="24"/>
      <c r="K10" s="21" t="s">
        <v>32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30"/>
      <c r="E13" s="32">
        <v>0</v>
      </c>
      <c r="F13" s="29"/>
      <c r="G13" s="31">
        <f>+C13+E13</f>
        <v>4147994</v>
      </c>
      <c r="H13" s="29"/>
      <c r="I13" s="33">
        <v>3445710</v>
      </c>
      <c r="J13" s="29"/>
      <c r="K13" s="33">
        <f>G13-I13</f>
        <v>702284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7"/>
      <c r="D14" s="30"/>
      <c r="E14" s="38"/>
      <c r="F14" s="29"/>
      <c r="G14" s="37"/>
      <c r="H14" s="29"/>
      <c r="I14" s="39"/>
      <c r="J14" s="29"/>
      <c r="K14" s="3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13</v>
      </c>
      <c r="B15" s="26"/>
      <c r="C15" s="37">
        <v>5612483</v>
      </c>
      <c r="E15" s="38">
        <v>120703</v>
      </c>
      <c r="F15" s="29"/>
      <c r="G15" s="37">
        <f aca="true" t="shared" si="0" ref="G15:G24">E15+C15</f>
        <v>5733186</v>
      </c>
      <c r="H15" s="29"/>
      <c r="I15" s="39">
        <v>2887815</v>
      </c>
      <c r="J15" s="29"/>
      <c r="K15" s="39">
        <f aca="true" t="shared" si="1" ref="K15:K27">G15-I15</f>
        <v>2845371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14</v>
      </c>
      <c r="B16" s="26"/>
      <c r="C16" s="37">
        <v>18351778</v>
      </c>
      <c r="D16" s="46"/>
      <c r="E16" s="38">
        <f>13636+224163</f>
        <v>237799</v>
      </c>
      <c r="F16" s="29"/>
      <c r="G16" s="37">
        <f t="shared" si="0"/>
        <v>18589577</v>
      </c>
      <c r="H16" s="29"/>
      <c r="I16" s="39">
        <v>7840400</v>
      </c>
      <c r="J16" s="29"/>
      <c r="K16" s="39">
        <f t="shared" si="1"/>
        <v>10749177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15</v>
      </c>
      <c r="B17" s="26"/>
      <c r="C17" s="37">
        <v>10510583</v>
      </c>
      <c r="D17" s="46"/>
      <c r="E17" s="38">
        <v>3167128</v>
      </c>
      <c r="F17" s="29"/>
      <c r="G17" s="37">
        <f t="shared" si="0"/>
        <v>13677711</v>
      </c>
      <c r="H17" s="29"/>
      <c r="I17" s="39">
        <v>4670322</v>
      </c>
      <c r="J17" s="29"/>
      <c r="K17" s="39">
        <f t="shared" si="1"/>
        <v>9007389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16</v>
      </c>
      <c r="B18" s="26"/>
      <c r="C18" s="37">
        <v>10640794</v>
      </c>
      <c r="D18" s="30"/>
      <c r="E18" s="38">
        <v>0</v>
      </c>
      <c r="F18" s="29"/>
      <c r="G18" s="37">
        <f t="shared" si="0"/>
        <v>10640794</v>
      </c>
      <c r="H18" s="29"/>
      <c r="I18" s="39">
        <v>5485701</v>
      </c>
      <c r="J18" s="29"/>
      <c r="K18" s="39">
        <f t="shared" si="1"/>
        <v>5155093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17</v>
      </c>
      <c r="B19" s="26"/>
      <c r="C19" s="37">
        <v>6881073</v>
      </c>
      <c r="D19" s="30"/>
      <c r="E19" s="38">
        <v>0</v>
      </c>
      <c r="F19" s="29"/>
      <c r="G19" s="37">
        <f t="shared" si="0"/>
        <v>6881073</v>
      </c>
      <c r="H19" s="29"/>
      <c r="I19" s="39">
        <v>2865791</v>
      </c>
      <c r="J19" s="29"/>
      <c r="K19" s="39">
        <f t="shared" si="1"/>
        <v>4015282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18</v>
      </c>
      <c r="B20" s="26"/>
      <c r="C20" s="37">
        <v>10153896</v>
      </c>
      <c r="D20" s="30"/>
      <c r="E20" s="38">
        <v>0</v>
      </c>
      <c r="F20" s="29"/>
      <c r="G20" s="37">
        <f t="shared" si="0"/>
        <v>10153896</v>
      </c>
      <c r="H20" s="29"/>
      <c r="I20" s="39">
        <v>2284626</v>
      </c>
      <c r="J20" s="29"/>
      <c r="K20" s="39">
        <f t="shared" si="1"/>
        <v>7869270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19</v>
      </c>
      <c r="B21" s="26"/>
      <c r="C21" s="37">
        <v>2662011</v>
      </c>
      <c r="D21" s="30"/>
      <c r="E21" s="38">
        <v>0</v>
      </c>
      <c r="F21" s="29"/>
      <c r="G21" s="37">
        <f t="shared" si="0"/>
        <v>2662011</v>
      </c>
      <c r="H21" s="29"/>
      <c r="I21" s="39">
        <v>598952</v>
      </c>
      <c r="J21" s="29"/>
      <c r="K21" s="39">
        <f t="shared" si="1"/>
        <v>2063059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20</v>
      </c>
      <c r="B22" s="26"/>
      <c r="C22" s="37">
        <v>1141744</v>
      </c>
      <c r="D22" s="30"/>
      <c r="E22" s="38">
        <v>0</v>
      </c>
      <c r="F22" s="29"/>
      <c r="G22" s="37">
        <f t="shared" si="0"/>
        <v>1141744</v>
      </c>
      <c r="H22" s="29"/>
      <c r="I22" s="39">
        <v>256893</v>
      </c>
      <c r="J22" s="29"/>
      <c r="K22" s="39">
        <f t="shared" si="1"/>
        <v>884851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21</v>
      </c>
      <c r="B23" s="26"/>
      <c r="C23" s="37">
        <v>220783</v>
      </c>
      <c r="D23" s="39"/>
      <c r="E23" s="38">
        <v>0</v>
      </c>
      <c r="F23" s="37"/>
      <c r="G23" s="37">
        <f t="shared" si="0"/>
        <v>220783</v>
      </c>
      <c r="H23" s="37"/>
      <c r="I23" s="39">
        <v>49677</v>
      </c>
      <c r="J23" s="37"/>
      <c r="K23" s="39">
        <f t="shared" si="1"/>
        <v>171106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30</v>
      </c>
      <c r="B24" s="26"/>
      <c r="C24" s="37">
        <v>2494778</v>
      </c>
      <c r="D24" s="46"/>
      <c r="E24" s="38">
        <v>1783178</v>
      </c>
      <c r="F24" s="37"/>
      <c r="G24" s="37">
        <f t="shared" si="0"/>
        <v>4277956</v>
      </c>
      <c r="H24" s="37"/>
      <c r="I24" s="39">
        <v>106949</v>
      </c>
      <c r="J24" s="37"/>
      <c r="K24" s="39">
        <f t="shared" si="1"/>
        <v>4171007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12</v>
      </c>
      <c r="B25" s="26"/>
      <c r="C25" s="37">
        <v>20591695</v>
      </c>
      <c r="D25" s="46"/>
      <c r="E25" s="38">
        <v>288833</v>
      </c>
      <c r="F25" s="37"/>
      <c r="G25" s="37">
        <f>E25+C25</f>
        <v>20880528</v>
      </c>
      <c r="H25" s="37"/>
      <c r="I25" s="39">
        <v>1548951</v>
      </c>
      <c r="J25" s="37"/>
      <c r="K25" s="39">
        <f t="shared" si="1"/>
        <v>19331577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27</v>
      </c>
      <c r="B26" s="26"/>
      <c r="C26" s="37">
        <v>7604877</v>
      </c>
      <c r="D26" s="46"/>
      <c r="E26" s="38">
        <v>426684</v>
      </c>
      <c r="F26" s="37"/>
      <c r="G26" s="37">
        <f>E26+C26</f>
        <v>8031561</v>
      </c>
      <c r="H26" s="37"/>
      <c r="I26" s="39">
        <v>390911</v>
      </c>
      <c r="J26" s="37"/>
      <c r="K26" s="39">
        <f t="shared" si="1"/>
        <v>7640650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11</v>
      </c>
      <c r="B27" s="26"/>
      <c r="C27" s="34">
        <v>1371668</v>
      </c>
      <c r="D27" s="30"/>
      <c r="E27" s="35">
        <v>0</v>
      </c>
      <c r="F27" s="29"/>
      <c r="G27" s="34">
        <f>SUM(C27+E27)</f>
        <v>1371668</v>
      </c>
      <c r="H27" s="29"/>
      <c r="I27" s="36">
        <v>514376</v>
      </c>
      <c r="J27" s="29"/>
      <c r="K27" s="36">
        <f t="shared" si="1"/>
        <v>857292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/>
      <c r="B28" s="26"/>
      <c r="C28" s="37"/>
      <c r="D28" s="30"/>
      <c r="E28" s="38"/>
      <c r="F28" s="29"/>
      <c r="G28" s="37"/>
      <c r="H28" s="29"/>
      <c r="I28" s="39"/>
      <c r="J28" s="29"/>
      <c r="K28" s="39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 t="s">
        <v>22</v>
      </c>
      <c r="B29" s="26"/>
      <c r="C29" s="34">
        <f>SUM(C13:C28)</f>
        <v>102386157</v>
      </c>
      <c r="D29" s="39"/>
      <c r="E29" s="40">
        <f>SUM(E13:E28)</f>
        <v>6024325</v>
      </c>
      <c r="F29" s="37"/>
      <c r="G29" s="34">
        <f>SUM(G13:G28)</f>
        <v>108410482</v>
      </c>
      <c r="H29" s="37"/>
      <c r="I29" s="34">
        <f>SUM(I13:I28)</f>
        <v>32947074</v>
      </c>
      <c r="J29" s="37"/>
      <c r="K29" s="34">
        <f>SUM(K13:K28)</f>
        <v>75463408</v>
      </c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/>
      <c r="B30" s="26"/>
      <c r="C30" s="29"/>
      <c r="D30" s="30"/>
      <c r="E30" s="29"/>
      <c r="F30" s="29"/>
      <c r="G30" s="29"/>
      <c r="H30" s="29"/>
      <c r="I30" s="29"/>
      <c r="J30" s="29"/>
      <c r="K30" s="2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23</v>
      </c>
      <c r="B31" s="26"/>
      <c r="C31" s="37"/>
      <c r="D31" s="39"/>
      <c r="E31" s="37"/>
      <c r="F31" s="37"/>
      <c r="G31" s="37"/>
      <c r="H31" s="37"/>
      <c r="I31" s="39"/>
      <c r="J31" s="37"/>
      <c r="K31" s="3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24</v>
      </c>
      <c r="B32" s="26"/>
      <c r="C32" s="37">
        <f>28555475+6659</f>
        <v>28562134</v>
      </c>
      <c r="D32" s="46" t="s">
        <v>3</v>
      </c>
      <c r="E32" s="39">
        <f>1518605-499013</f>
        <v>1019592</v>
      </c>
      <c r="F32" s="44" t="s">
        <v>28</v>
      </c>
      <c r="G32" s="37">
        <f>C32+E32</f>
        <v>29581726</v>
      </c>
      <c r="H32" s="37"/>
      <c r="I32" s="39">
        <v>20851152</v>
      </c>
      <c r="J32" s="37"/>
      <c r="K32" s="39">
        <f>G32-I32</f>
        <v>8730574</v>
      </c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25</v>
      </c>
      <c r="B33" s="26"/>
      <c r="C33" s="34">
        <v>676381</v>
      </c>
      <c r="D33" s="30"/>
      <c r="E33" s="34">
        <v>0</v>
      </c>
      <c r="F33" s="29"/>
      <c r="G33" s="34">
        <f>+C33+E33</f>
        <v>676381</v>
      </c>
      <c r="H33" s="29"/>
      <c r="I33" s="36">
        <v>676381</v>
      </c>
      <c r="J33" s="29"/>
      <c r="K33" s="36">
        <f>G33-I33</f>
        <v>0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/>
      <c r="B34" s="26"/>
      <c r="C34" s="37"/>
      <c r="D34" s="30"/>
      <c r="E34" s="37"/>
      <c r="F34" s="29"/>
      <c r="G34" s="37"/>
      <c r="H34" s="29"/>
      <c r="I34" s="39"/>
      <c r="J34" s="29"/>
      <c r="K34" s="39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 t="s">
        <v>26</v>
      </c>
      <c r="B35" s="26"/>
      <c r="C35" s="34">
        <f>SUM(C32:C34)</f>
        <v>29238515</v>
      </c>
      <c r="D35" s="30"/>
      <c r="E35" s="34">
        <f>SUM(E32:E34)</f>
        <v>1019592</v>
      </c>
      <c r="F35" s="29"/>
      <c r="G35" s="34">
        <f>SUM(G32:G34)</f>
        <v>30258107</v>
      </c>
      <c r="H35" s="29"/>
      <c r="I35" s="34">
        <f>SUM(I32:I34)</f>
        <v>21527533</v>
      </c>
      <c r="J35" s="29"/>
      <c r="K35" s="34">
        <f>SUM(K32:K34)</f>
        <v>8730574</v>
      </c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7" customFormat="1" ht="13.5">
      <c r="A36" s="26"/>
      <c r="B36" s="26"/>
      <c r="C36" s="29"/>
      <c r="D36" s="30"/>
      <c r="E36" s="30"/>
      <c r="F36" s="29"/>
      <c r="G36" s="29"/>
      <c r="H36" s="29"/>
      <c r="I36" s="30"/>
      <c r="J36" s="29"/>
      <c r="K36" s="30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4.25" thickBot="1">
      <c r="A37" s="31" t="s">
        <v>4</v>
      </c>
      <c r="B37" s="31"/>
      <c r="C37" s="41">
        <f>C29+C35</f>
        <v>131624672</v>
      </c>
      <c r="D37" s="33"/>
      <c r="E37" s="41">
        <f>E29+E35</f>
        <v>7043917</v>
      </c>
      <c r="F37" s="31"/>
      <c r="G37" s="41">
        <f>G29+G35</f>
        <v>138668589</v>
      </c>
      <c r="H37" s="31"/>
      <c r="I37" s="41">
        <f>I29+I35</f>
        <v>54474607</v>
      </c>
      <c r="J37" s="31"/>
      <c r="K37" s="41">
        <f>K29+K35</f>
        <v>84193982</v>
      </c>
      <c r="L37" s="3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</row>
    <row r="38" ht="12.75" thickTop="1"/>
    <row r="40" spans="1:241" s="43" customFormat="1" ht="12.75">
      <c r="A40" s="48" t="s">
        <v>33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</row>
    <row r="41" spans="1:241" s="43" customFormat="1" ht="12" customHeight="1">
      <c r="A41" s="47" t="s">
        <v>34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</row>
    <row r="42" spans="1:241" s="43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</row>
    <row r="46" ht="12">
      <c r="A46" s="5"/>
    </row>
    <row r="47" ht="12">
      <c r="A47" s="5"/>
    </row>
  </sheetData>
  <sheetProtection/>
  <mergeCells count="8">
    <mergeCell ref="A41:K41"/>
    <mergeCell ref="A40:K40"/>
    <mergeCell ref="A42:K42"/>
    <mergeCell ref="C4:G4"/>
    <mergeCell ref="A1:A8"/>
    <mergeCell ref="C3:K3"/>
    <mergeCell ref="C5:K5"/>
    <mergeCell ref="C6:K6"/>
  </mergeCells>
  <conditionalFormatting sqref="A12:K14 A15:C15 E15:K15 A16:K37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2013-09-26T15:46:02Z</cp:lastPrinted>
  <dcterms:created xsi:type="dcterms:W3CDTF">2003-01-16T20:35:15Z</dcterms:created>
  <dcterms:modified xsi:type="dcterms:W3CDTF">2013-10-22T14:19:13Z</dcterms:modified>
  <cp:category/>
  <cp:version/>
  <cp:contentType/>
  <cp:contentStatus/>
</cp:coreProperties>
</file>